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/>
  <mc:AlternateContent xmlns:mc="http://schemas.openxmlformats.org/markup-compatibility/2006">
    <mc:Choice Requires="x15">
      <x15ac:absPath xmlns:x15ac="http://schemas.microsoft.com/office/spreadsheetml/2010/11/ac" url="L:\Projekt\Polisuppdraget 2026\Delprojekt 2 - forensik\Texter\"/>
    </mc:Choice>
  </mc:AlternateContent>
  <xr:revisionPtr revIDLastSave="0" documentId="8_{F1DE6C32-A04E-462F-9A8E-1FF3D4531D3E}" xr6:coauthVersionLast="36" xr6:coauthVersionMax="36" xr10:uidLastSave="{00000000-0000-0000-0000-000000000000}"/>
  <bookViews>
    <workbookView xWindow="480" yWindow="45" windowWidth="27795" windowHeight="12330" xr2:uid="{00000000-000D-0000-FFFF-FFFF00000000}"/>
  </bookViews>
  <sheets>
    <sheet name="Tabell B1-B4" sheetId="1" r:id="rId1"/>
    <sheet name="Tabell B5-B10" sheetId="2" r:id="rId2"/>
    <sheet name="Tabell B11-B19" sheetId="3" r:id="rId3"/>
    <sheet name="Tabell B20-B28" sheetId="4" r:id="rId4"/>
    <sheet name="Tabell B29-B34" sheetId="5" r:id="rId5"/>
    <sheet name="Tabell B35-B37" sheetId="6" r:id="rId6"/>
    <sheet name="Tabeller B38-B43" sheetId="7" r:id="rId7"/>
    <sheet name="Tabeller B44-B49" sheetId="8" r:id="rId8"/>
    <sheet name="Konfidensintervall" sheetId="11" r:id="rId9"/>
  </sheets>
  <calcPr calcId="191029"/>
</workbook>
</file>

<file path=xl/calcChain.xml><?xml version="1.0" encoding="utf-8"?>
<calcChain xmlns="http://schemas.openxmlformats.org/spreadsheetml/2006/main">
  <c r="B48" i="8" l="1"/>
  <c r="C48" i="8"/>
  <c r="B49" i="8"/>
  <c r="C49" i="8"/>
  <c r="B50" i="8"/>
  <c r="C50" i="8"/>
  <c r="B51" i="8"/>
  <c r="C51" i="8"/>
  <c r="B52" i="8"/>
  <c r="C52" i="8"/>
  <c r="B53" i="8"/>
  <c r="C53" i="8"/>
  <c r="C64" i="8"/>
  <c r="B64" i="8"/>
  <c r="C63" i="8"/>
  <c r="B63" i="8"/>
  <c r="C62" i="8"/>
  <c r="B62" i="8"/>
  <c r="C61" i="8"/>
  <c r="B61" i="8"/>
  <c r="C60" i="8"/>
  <c r="B60" i="8"/>
  <c r="C59" i="8"/>
  <c r="B59" i="8"/>
  <c r="C42" i="8"/>
  <c r="B42" i="8"/>
  <c r="C41" i="8"/>
  <c r="B41" i="8"/>
  <c r="C40" i="8"/>
  <c r="B40" i="8"/>
  <c r="C39" i="8"/>
  <c r="B39" i="8"/>
  <c r="C38" i="8"/>
  <c r="B38" i="8"/>
  <c r="C37" i="8"/>
  <c r="B37" i="8"/>
  <c r="C31" i="8"/>
  <c r="B31" i="8"/>
  <c r="C30" i="8"/>
  <c r="B30" i="8"/>
  <c r="C29" i="8"/>
  <c r="B29" i="8"/>
  <c r="C28" i="8"/>
  <c r="B28" i="8"/>
  <c r="C27" i="8"/>
  <c r="B27" i="8"/>
  <c r="C26" i="8"/>
  <c r="B26" i="8"/>
  <c r="C20" i="8"/>
  <c r="B20" i="8"/>
  <c r="C19" i="8"/>
  <c r="B19" i="8"/>
  <c r="C18" i="8"/>
  <c r="B18" i="8"/>
  <c r="C17" i="8"/>
  <c r="B17" i="8"/>
  <c r="C16" i="8"/>
  <c r="B16" i="8"/>
  <c r="C15" i="8"/>
  <c r="B15" i="8"/>
  <c r="B5" i="8"/>
  <c r="C5" i="8"/>
  <c r="B6" i="8"/>
  <c r="C6" i="8"/>
  <c r="B7" i="8"/>
  <c r="C7" i="8"/>
  <c r="B8" i="8"/>
  <c r="C8" i="8"/>
  <c r="B9" i="8"/>
  <c r="C9" i="8"/>
  <c r="C4" i="8"/>
  <c r="B4" i="8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B5" i="7"/>
  <c r="C5" i="7"/>
  <c r="B6" i="7"/>
  <c r="C6" i="7"/>
  <c r="B7" i="7"/>
  <c r="C7" i="7"/>
  <c r="B8" i="7"/>
  <c r="C8" i="7"/>
  <c r="B9" i="7"/>
  <c r="C9" i="7"/>
  <c r="B10" i="7"/>
  <c r="C10" i="7"/>
  <c r="C4" i="7"/>
  <c r="B4" i="7"/>
  <c r="K73" i="3" l="1"/>
  <c r="J73" i="3"/>
  <c r="I73" i="3"/>
  <c r="J72" i="3"/>
  <c r="K72" i="3" s="1"/>
  <c r="I72" i="3"/>
  <c r="J71" i="3"/>
  <c r="K71" i="3" s="1"/>
  <c r="I71" i="3"/>
  <c r="K70" i="3"/>
  <c r="J70" i="3"/>
  <c r="I70" i="3"/>
  <c r="J69" i="3"/>
  <c r="K69" i="3" s="1"/>
  <c r="I69" i="3"/>
  <c r="J65" i="3"/>
  <c r="K65" i="3" s="1"/>
  <c r="I65" i="3"/>
  <c r="J64" i="3"/>
  <c r="I64" i="3"/>
  <c r="K64" i="3" s="1"/>
  <c r="K63" i="3"/>
  <c r="J63" i="3"/>
  <c r="I63" i="3"/>
  <c r="J62" i="3"/>
  <c r="K62" i="3" s="1"/>
  <c r="I62" i="3"/>
  <c r="J61" i="3"/>
  <c r="K61" i="3" s="1"/>
  <c r="I61" i="3"/>
  <c r="J58" i="3"/>
  <c r="K58" i="3" s="1"/>
  <c r="I58" i="3"/>
  <c r="K57" i="3"/>
  <c r="J57" i="3"/>
  <c r="I57" i="3"/>
  <c r="J56" i="3"/>
  <c r="K56" i="3" s="1"/>
  <c r="I56" i="3"/>
  <c r="J55" i="3"/>
  <c r="K55" i="3" s="1"/>
  <c r="I55" i="3"/>
  <c r="J54" i="3"/>
  <c r="I54" i="3"/>
  <c r="K54" i="3" s="1"/>
  <c r="K53" i="3"/>
  <c r="J53" i="3"/>
  <c r="I53" i="3"/>
  <c r="J48" i="3"/>
  <c r="K48" i="3" s="1"/>
  <c r="I48" i="3"/>
  <c r="J47" i="3"/>
  <c r="K47" i="3" s="1"/>
  <c r="I47" i="3"/>
  <c r="J46" i="3"/>
  <c r="K46" i="3" s="1"/>
  <c r="I46" i="3"/>
  <c r="K45" i="3"/>
  <c r="J45" i="3"/>
  <c r="I45" i="3"/>
  <c r="J44" i="3"/>
  <c r="K44" i="3" s="1"/>
  <c r="I44" i="3"/>
  <c r="J40" i="3"/>
  <c r="K40" i="3" s="1"/>
  <c r="I40" i="3"/>
  <c r="J39" i="3"/>
  <c r="K39" i="3" s="1"/>
  <c r="I39" i="3"/>
  <c r="K38" i="3"/>
  <c r="J38" i="3"/>
  <c r="I38" i="3"/>
  <c r="J37" i="3"/>
  <c r="K37" i="3" s="1"/>
  <c r="I37" i="3"/>
  <c r="J36" i="3"/>
  <c r="K36" i="3" s="1"/>
  <c r="I36" i="3"/>
  <c r="J32" i="3"/>
  <c r="K32" i="3" s="1"/>
  <c r="I32" i="3"/>
  <c r="K31" i="3"/>
  <c r="J31" i="3"/>
  <c r="I31" i="3"/>
  <c r="J30" i="3"/>
  <c r="K30" i="3" s="1"/>
  <c r="I30" i="3"/>
  <c r="J29" i="3"/>
  <c r="K29" i="3" s="1"/>
  <c r="I29" i="3"/>
  <c r="J28" i="3"/>
  <c r="K28" i="3" s="1"/>
  <c r="I28" i="3"/>
  <c r="K27" i="3"/>
  <c r="J27" i="3"/>
  <c r="I27" i="3"/>
  <c r="P24" i="3"/>
  <c r="Q24" i="3" s="1"/>
  <c r="M24" i="3"/>
  <c r="N24" i="3" s="1"/>
  <c r="L24" i="3"/>
  <c r="I24" i="3"/>
  <c r="P23" i="3"/>
  <c r="Q23" i="3" s="1"/>
  <c r="M23" i="3"/>
  <c r="N23" i="3" s="1"/>
  <c r="L23" i="3"/>
  <c r="I23" i="3"/>
  <c r="P22" i="3"/>
  <c r="Q22" i="3" s="1"/>
  <c r="M22" i="3"/>
  <c r="N22" i="3" s="1"/>
  <c r="L22" i="3"/>
  <c r="I22" i="3"/>
  <c r="P21" i="3"/>
  <c r="Q21" i="3" s="1"/>
  <c r="M21" i="3"/>
  <c r="N21" i="3" s="1"/>
  <c r="L21" i="3"/>
  <c r="I21" i="3"/>
  <c r="P20" i="3"/>
  <c r="Q20" i="3" s="1"/>
  <c r="M20" i="3"/>
  <c r="N20" i="3" s="1"/>
  <c r="L20" i="3"/>
  <c r="I20" i="3"/>
  <c r="P15" i="3"/>
  <c r="Q15" i="3" s="1"/>
  <c r="M15" i="3"/>
  <c r="N15" i="3" s="1"/>
  <c r="L15" i="3"/>
  <c r="I15" i="3"/>
  <c r="P14" i="3"/>
  <c r="Q14" i="3" s="1"/>
  <c r="M14" i="3"/>
  <c r="N14" i="3" s="1"/>
  <c r="L14" i="3"/>
  <c r="I14" i="3"/>
  <c r="P13" i="3"/>
  <c r="Q13" i="3" s="1"/>
  <c r="M13" i="3"/>
  <c r="N13" i="3" s="1"/>
  <c r="L13" i="3"/>
  <c r="I13" i="3"/>
  <c r="P12" i="3"/>
  <c r="Q12" i="3" s="1"/>
  <c r="M12" i="3"/>
  <c r="N12" i="3" s="1"/>
  <c r="L12" i="3"/>
  <c r="I12" i="3"/>
  <c r="P11" i="3"/>
  <c r="Q11" i="3" s="1"/>
  <c r="M11" i="3"/>
  <c r="N11" i="3" s="1"/>
  <c r="L11" i="3"/>
  <c r="I11" i="3"/>
  <c r="P8" i="3"/>
  <c r="Q8" i="3" s="1"/>
  <c r="M8" i="3"/>
  <c r="N8" i="3" s="1"/>
  <c r="L8" i="3"/>
  <c r="I8" i="3"/>
  <c r="P7" i="3"/>
  <c r="Q7" i="3" s="1"/>
  <c r="M7" i="3"/>
  <c r="N7" i="3" s="1"/>
  <c r="L7" i="3"/>
  <c r="I7" i="3"/>
  <c r="P6" i="3"/>
  <c r="Q6" i="3" s="1"/>
  <c r="M6" i="3"/>
  <c r="N6" i="3" s="1"/>
  <c r="L6" i="3"/>
  <c r="I6" i="3"/>
  <c r="P5" i="3"/>
  <c r="Q5" i="3" s="1"/>
  <c r="M5" i="3"/>
  <c r="N5" i="3" s="1"/>
  <c r="L5" i="3"/>
  <c r="I5" i="3"/>
  <c r="P4" i="3"/>
  <c r="Q4" i="3" s="1"/>
  <c r="M4" i="3"/>
  <c r="N4" i="3" s="1"/>
  <c r="L4" i="3"/>
  <c r="I4" i="3"/>
  <c r="P3" i="3"/>
  <c r="Q3" i="3" s="1"/>
  <c r="M3" i="3"/>
  <c r="N3" i="3" s="1"/>
  <c r="L3" i="3"/>
  <c r="I3" i="3"/>
  <c r="D5" i="2"/>
  <c r="D6" i="2"/>
  <c r="D7" i="2"/>
  <c r="D8" i="2"/>
  <c r="D9" i="2"/>
  <c r="D10" i="2"/>
  <c r="D11" i="2"/>
  <c r="D12" i="2"/>
  <c r="B5" i="2"/>
  <c r="B6" i="2"/>
  <c r="B7" i="2"/>
  <c r="B8" i="2"/>
  <c r="B9" i="2"/>
  <c r="B10" i="2"/>
  <c r="B11" i="2"/>
  <c r="B12" i="2"/>
  <c r="D4" i="2"/>
  <c r="B4" i="2"/>
</calcChain>
</file>

<file path=xl/sharedStrings.xml><?xml version="1.0" encoding="utf-8"?>
<sst xmlns="http://schemas.openxmlformats.org/spreadsheetml/2006/main" count="1150" uniqueCount="408">
  <si>
    <t>Tabell B1. Enligt dig, utgör följande ett hinder för ett effektivt kriminaltekniskt arbete? - Andel kriminaltekniker (%).</t>
  </si>
  <si>
    <t>Inget hinder</t>
  </si>
  <si>
    <t>Ganska litet hinder</t>
  </si>
  <si>
    <t>Ganska stort hinder</t>
  </si>
  <si>
    <t>Väldigt stort hinder</t>
  </si>
  <si>
    <t>N</t>
  </si>
  <si>
    <t>Bristande tillgång till teknisk utrustning</t>
  </si>
  <si>
    <t>Bristande tillgång till forensiskt material</t>
  </si>
  <si>
    <t>Avsaknad av ackrediterade undersökningsmetoder </t>
  </si>
  <si>
    <t>Långa ledtider för undersökningar och analyser på NFC</t>
  </si>
  <si>
    <t>Hög arbetsbelastning för kriminaltekniker</t>
  </si>
  <si>
    <t>Begränsad tillgång till kompetensutveckling för kriminaltekniker</t>
  </si>
  <si>
    <t>Hög personalomsättning bland kriminaltekniker</t>
  </si>
  <si>
    <t>Kontaminering av spår på grund av felaktig hantering av polispersonal utan kriminalteknisk specialkompetens</t>
  </si>
  <si>
    <t>Begränsad kriminalteknisk kompetens hos utredare och FU-ledare</t>
  </si>
  <si>
    <t>Bristande kvalitet i beställningar av kriminaltekniska undersökningar</t>
  </si>
  <si>
    <t>Svårigheter att överföra information mellan datasystem (TekPro, DurTvå och Forum)</t>
  </si>
  <si>
    <t>Lokalernas storlek</t>
  </si>
  <si>
    <t>Lokalernas utformning</t>
  </si>
  <si>
    <t>Annat</t>
  </si>
  <si>
    <t>Tabell B2. Enligt dig, utgör följande ett hinder för ett effektivt kriminaltekniskt arbete? - Andel lokala brottsplatsundersökare (%).</t>
  </si>
  <si>
    <t>Avsaknad av ackrediterade undersökningsmetoder</t>
  </si>
  <si>
    <t>Hög arbetsbelastning för lokala brottsplatsundersökare</t>
  </si>
  <si>
    <t>Begränsad tillgång till kompetensutveckling för lokala brottsplatsundersökare</t>
  </si>
  <si>
    <t>Hög personalomsättning bland lokala brottsplatsundersökare</t>
  </si>
  <si>
    <t>Tabell B3. Enligt dig, utgör följande ett hinder för ett effektivt forensiskt arbete? - Andel forensiker (%).</t>
  </si>
  <si>
    <t>Hög arbetsbelastning för forensiker</t>
  </si>
  <si>
    <t>Begränsad tillgång till kompetensutveckling för forensiker</t>
  </si>
  <si>
    <t>Hög personalomsättning bland forensiker</t>
  </si>
  <si>
    <t>Kontaminering av spår på grund av felaktig hantering av polispersonal utan kriminalteknisk specialistkompetens</t>
  </si>
  <si>
    <t>Begränsad forensisk kompetens hos utredare och FU-ledare</t>
  </si>
  <si>
    <t>Bristande kvalitet i beställningar av forensiska undersökningar</t>
  </si>
  <si>
    <t>Tabell B4. Enligt dig, utgör följande ett hinder för ett effektivt it-forensiskt arbete? - Andel it-forensiker (%).</t>
  </si>
  <si>
    <t>Bristande tillgång till programvara</t>
  </si>
  <si>
    <t>Avsaknad av verifierade undersökningsmetoder</t>
  </si>
  <si>
    <t>Hög arbetsbelastning för it-forensiker</t>
  </si>
  <si>
    <t>Begränsad tillgång till kompetensutveckling för it-forensiker</t>
  </si>
  <si>
    <t>Hög personalomsättning bland it-forensiker</t>
  </si>
  <si>
    <t>Kontaminering av spår på grund av felaktig beslagshantering av polispersonal utan it-forensisk specialistkompetens</t>
  </si>
  <si>
    <t>Bristande kvalitet i beställningar av it-forensiska undersökningar</t>
  </si>
  <si>
    <t>Begränsad it-forensisk kompetens hos utredare och FU-ledare</t>
  </si>
  <si>
    <t>Långa ledtider för kriminaltekniska undersökningar</t>
  </si>
  <si>
    <t>Svårbegripliga protokoll från kriminaltekniska undersökningar</t>
  </si>
  <si>
    <t>Begränsad tillgång till kompetensutveckling för utredningsverksamheten på området kriminalteknik</t>
  </si>
  <si>
    <t>Svårigheter att vid behov få kontakt med en lokal brottsplatsundersökare</t>
  </si>
  <si>
    <t>Svårigheter att vid behov få kontakt med en kriminaltekniker</t>
  </si>
  <si>
    <t>Annat hinder (ange i textrutan nedan)</t>
  </si>
  <si>
    <t>Samtliga svarsalternativ</t>
  </si>
  <si>
    <t>Inget/-
ganska litet hinder</t>
  </si>
  <si>
    <t>Ganska/-
Väldigt stort hinder</t>
  </si>
  <si>
    <t>± 7</t>
  </si>
  <si>
    <t>± 5</t>
  </si>
  <si>
    <t>± 6</t>
  </si>
  <si>
    <t>± 8</t>
  </si>
  <si>
    <t>± 16</t>
  </si>
  <si>
    <t>Konfidens-intervall</t>
  </si>
  <si>
    <t>Dikotomiserade svarsalternativ som redovisas i rapporten</t>
  </si>
  <si>
    <t>Långa ledtider för svar från forensiska undersökningar</t>
  </si>
  <si>
    <t>Svårbegripliga protokoll från forensiska undersökningar</t>
  </si>
  <si>
    <t>Svårigheter att överföra information mellan datasystem (DurTvå, TekPro, Forum)</t>
  </si>
  <si>
    <t>Kontaminering av spår på grund av felaktig hantering av polispersonal utan forensisk specialistkompetens</t>
  </si>
  <si>
    <t>Begränsad tillgång till kompetensutveckling för utredningsverksamheten på området forensi</t>
  </si>
  <si>
    <t>Svårigheter att vid behov få kontakt med en forensiker</t>
  </si>
  <si>
    <t>± 5,05</t>
  </si>
  <si>
    <t>± 5,58</t>
  </si>
  <si>
    <t>± 5,51</t>
  </si>
  <si>
    <t>± 6,51</t>
  </si>
  <si>
    <t>± 6,54</t>
  </si>
  <si>
    <t>± 7,12</t>
  </si>
  <si>
    <t>± 5,33</t>
  </si>
  <si>
    <t>± 15,07</t>
  </si>
  <si>
    <t>Långa ledtider för it-forensiska undersökningar</t>
  </si>
  <si>
    <t>Svårbegripliga protokoll från it-forensiska undersökningar</t>
  </si>
  <si>
    <t>Svårigheter att överföra information mellan datasystemen (TekPro, DurTvå och Forum)</t>
  </si>
  <si>
    <t>Kontaminering av spår på grund av felaktig hantering av polispersonal utan it-forensisk specialistkompetens</t>
  </si>
  <si>
    <t>Begränsad tillgång till kompetensutveckling för utredningsverksamheten på området it-forensik</t>
  </si>
  <si>
    <t>Svårigheter att vid behov få kontakt med en it-forensiker</t>
  </si>
  <si>
    <t>± 6,32</t>
  </si>
  <si>
    <t>± 7,92</t>
  </si>
  <si>
    <t>± 7,14</t>
  </si>
  <si>
    <t>± 7,06</t>
  </si>
  <si>
    <t>± 7,04</t>
  </si>
  <si>
    <t>± 5,76</t>
  </si>
  <si>
    <t>± 7,19</t>
  </si>
  <si>
    <t>± 16,24</t>
  </si>
  <si>
    <t>± 4,00</t>
  </si>
  <si>
    <t>± 6,44</t>
  </si>
  <si>
    <t>± 6,01</t>
  </si>
  <si>
    <t>± 4,67</t>
  </si>
  <si>
    <t>± 6,84</t>
  </si>
  <si>
    <t>± 8,11</t>
  </si>
  <si>
    <t>± 5,79</t>
  </si>
  <si>
    <t>± 6,59</t>
  </si>
  <si>
    <t>± 15,13</t>
  </si>
  <si>
    <t>Svårigheter att överföra information mellan datasystem (Cåbra, DurTvå, TekPro, Forum)</t>
  </si>
  <si>
    <t>Begränsad tillgång till kompetensutveckling för utredningsverksamheten på området forensik</t>
  </si>
  <si>
    <t>± 0,00</t>
  </si>
  <si>
    <t>± 6,00</t>
  </si>
  <si>
    <t>± 5,00</t>
  </si>
  <si>
    <t>± 7,00</t>
  </si>
  <si>
    <t>± 15,00</t>
  </si>
  <si>
    <t>Svårigheter att överföra information mellan datasystemen (Cåbra, TekPro, DurTvå och Forum)</t>
  </si>
  <si>
    <t>± 7,65</t>
  </si>
  <si>
    <t>± 6,26</t>
  </si>
  <si>
    <t>± 8,32</t>
  </si>
  <si>
    <t>± 8,40</t>
  </si>
  <si>
    <t>± 14,60</t>
  </si>
  <si>
    <t>Tabell B11. Enligt din uppfattning, i vilken utsträckning har ni inom din arbetsgrupp möjlighet möta behovet av kriminaltekniska undersökningar idag? - Andel kriminaltekniker och lokus (%)</t>
  </si>
  <si>
    <t>Kriminaltekniker (N=208)</t>
  </si>
  <si>
    <t>Lokus (N=101)</t>
  </si>
  <si>
    <t>KT</t>
  </si>
  <si>
    <t>Lokus</t>
  </si>
  <si>
    <t>Helt och hållet</t>
  </si>
  <si>
    <t>I väldigt stor utsträckning</t>
  </si>
  <si>
    <t>I ganska stor utsträckning</t>
  </si>
  <si>
    <t>I ganska liten utsträckning</t>
  </si>
  <si>
    <t>I väldigt liten utsträckning</t>
  </si>
  <si>
    <t>Inte alls</t>
  </si>
  <si>
    <t>Tabell B12. Enligt din uppfattning, hur har er möjlighet att möta behovet av kriminaltekniska undersökningar utvecklats sedan 2018?  - Andel kriminaltekniker och lokus (%)</t>
  </si>
  <si>
    <t>Kriminaltekniker (N=150)</t>
  </si>
  <si>
    <t>Lokus (N=78)</t>
  </si>
  <si>
    <t>Förbättrats kraftigt</t>
  </si>
  <si>
    <t>Förbättrats något</t>
  </si>
  <si>
    <t>Varit oförändrat</t>
  </si>
  <si>
    <t>Försämrats något</t>
  </si>
  <si>
    <t>Försämrats kraftigt</t>
  </si>
  <si>
    <t>Tabell B13. Enligt din uppfattning, hur har efterfrågan på kriminaltekniska undersökningar utvecklats sedan 2018? (%)</t>
  </si>
  <si>
    <t>Kriminaltekniker (N=149)</t>
  </si>
  <si>
    <t>Ökat kraftigt</t>
  </si>
  <si>
    <t>Ökat något</t>
  </si>
  <si>
    <t>Minskat något</t>
  </si>
  <si>
    <t>Minskat kraftigt</t>
  </si>
  <si>
    <t>Tabell B14. Enligt din uppfattning, i vilken utsträckning har ni inom din arbetsgrupp möjlighet möta behovet av forensiska undersökningar idag? (N=190)</t>
  </si>
  <si>
    <t>Forensiker</t>
  </si>
  <si>
    <t>Tabell B15. Enligt din uppfattning, hur har er möjlighet att möta behovet av forensiska undersökningar utvecklats sedan 2018? (N=130)</t>
  </si>
  <si>
    <t>Tabell B16. Enligt din uppfattning, hur har efterfrågan på forensiska undersökningar utvecklats sedan 2018? (N=128)</t>
  </si>
  <si>
    <t>Tabell B17. Enligt din uppfattning, i vilken utsträckning har ni inom din arbetsgrupp möjlighet möta behovet av it-forensiska undersökningar idag? (N=169)</t>
  </si>
  <si>
    <t>It-forensiker</t>
  </si>
  <si>
    <t>Tabell B18. Enligt din uppfattning, hur har er möjlighet att möta behovet av it-forensiska undersökningar utvecklats sedan 2018? (N=93)</t>
  </si>
  <si>
    <t>Tabell B19. Enligt din uppfattning, hur har efterfrågan på it-forensiska undersökningar utvecklats sedan 2018? (N=94)</t>
  </si>
  <si>
    <t>IT-forensiker</t>
  </si>
  <si>
    <t>Tabell B5. Enligt dig, utgör följande ett hinder för ett effektivt utredningsarbete med ärenden där det finns forensiska spår på brottsplatser? - Andel polisiära FU-ledare (%). 95-procentigt konfidensintervall.</t>
  </si>
  <si>
    <t>Tabell B6. Enligt dig, utgör följande ett hinder för ett effektivt arbete med ärenden där det finns forensiska spår?- Andel polisiära FU-ledare  (%). 95-procentigt konfidensintervall.</t>
  </si>
  <si>
    <t>Tabell B7. Enligt dig, utgör följande ett hinder för ett effektivt it-forensiskt arbete? - Andel polisiära FU-ledare  (%).  95-procentigt konfidensintervall.</t>
  </si>
  <si>
    <t>Tabell B8. Enligt dig, utgör följande ett hinder för ett effektivt utredningsarbete med ärenden där det finns forensiska spår på brottsplatser? - Andel åklagare (%). 95-procentigt konfidensintervall.</t>
  </si>
  <si>
    <t>Tabell B9. Enligt dig, utgör följande ett hinder för ett effektivt arbete med ärenden där det finns forensiska spår? - Andel åklagare (%). 95-procentigt konfidensintervall.</t>
  </si>
  <si>
    <t>Tabell B10. Enligt dig, utgör följande ett hinder för ett effektivt it-forensiskt arbete?  - Andel åklagare (%). 95-procentigt konfidensintervall.</t>
  </si>
  <si>
    <t>n</t>
  </si>
  <si>
    <t>Polisiära FU-ledare</t>
  </si>
  <si>
    <t>Åklagare</t>
  </si>
  <si>
    <t>Ja</t>
  </si>
  <si>
    <t>Nej</t>
  </si>
  <si>
    <t>± 7,59</t>
  </si>
  <si>
    <t>± 8,65</t>
  </si>
  <si>
    <t>61</t>
  </si>
  <si>
    <t>66</t>
  </si>
  <si>
    <t xml:space="preserve"> Tabell B20. Enligt din uppfattning, i vilken utsträckning har Polisens forensiska verksamhet möjlighet att möta behovet av forensiska undersökningar idag? - Andel polisiära FU-ledare och åklagare (%). 95-procentigt konfidensintervall.</t>
  </si>
  <si>
    <t>Tabell B21. Enligt din uppfattning, hur har den forensiska verksamhetens möjlighet att möta behovet av forensiska undersökningar utvecklats sedan 2018? - Andel polisiära FU-ledare och åklagare (%). 95-procentigt konfidensintervall.</t>
  </si>
  <si>
    <t>± 11,60</t>
  </si>
  <si>
    <t>± 10,39</t>
  </si>
  <si>
    <t>Förbättrats</t>
  </si>
  <si>
    <t>Oförändrat</t>
  </si>
  <si>
    <t>Konfidensintervall</t>
  </si>
  <si>
    <t>31,82</t>
  </si>
  <si>
    <t>29,51</t>
  </si>
  <si>
    <t>± 10,59</t>
  </si>
  <si>
    <t>± 10,15</t>
  </si>
  <si>
    <t>71</t>
  </si>
  <si>
    <t>Ökat</t>
  </si>
  <si>
    <t>Minskat</t>
  </si>
  <si>
    <t>± 9,50</t>
  </si>
  <si>
    <t>22,73</t>
  </si>
  <si>
    <t>12,68</t>
  </si>
  <si>
    <t>± 2,71</t>
  </si>
  <si>
    <t>±  0,00</t>
  </si>
  <si>
    <t>± 9,29</t>
  </si>
  <si>
    <t>± 6,93</t>
  </si>
  <si>
    <t>Tabell B22. Enligt din uppfattning, hur har den forensiska verksamhetens möjlighet att möta behovet av forensiska undersökningar utvecklats sedan 2018? - Andel polisiära FU-ledare och åklagare (%). 95-procentigt konfidensintervall.</t>
  </si>
  <si>
    <t>Tabell B23. Enligt din uppfattning, i vilken utsträckning har Polisens forensiska verksamhet möjlighet att möta behovet av forensiska undersökningar idag?- Andel polisiära FU-ledare och åklagare (%). 95-procentigt konfidensintervall.</t>
  </si>
  <si>
    <t>59,06</t>
  </si>
  <si>
    <t>± 7,16</t>
  </si>
  <si>
    <t>40,94</t>
  </si>
  <si>
    <t>52,48</t>
  </si>
  <si>
    <t>47,52</t>
  </si>
  <si>
    <t>± 8,27</t>
  </si>
  <si>
    <t>127</t>
  </si>
  <si>
    <t>101</t>
  </si>
  <si>
    <t>Tabell B24. Enligt din uppfattning, hur har den forensiska verksamhetens möjlighet att möta behovet av forensiska undersökningar utvecklats sedan 2018? - Andel polisiära FU-ledare och åklagare (%). 95-procentigt konfidensintervall.</t>
  </si>
  <si>
    <t>74</t>
  </si>
  <si>
    <t>Försämrats</t>
  </si>
  <si>
    <t>18,31</t>
  </si>
  <si>
    <t>20,27</t>
  </si>
  <si>
    <t>± 10,61</t>
  </si>
  <si>
    <t>± 8,21</t>
  </si>
  <si>
    <t>±  9,69</t>
  </si>
  <si>
    <t>± 8,17</t>
  </si>
  <si>
    <t>±  9,51</t>
  </si>
  <si>
    <t>79</t>
  </si>
  <si>
    <t>86</t>
  </si>
  <si>
    <t>15,19</t>
  </si>
  <si>
    <t>± 7,81</t>
  </si>
  <si>
    <t>± 3,80</t>
  </si>
  <si>
    <t>23,26</t>
  </si>
  <si>
    <t>± 7,66</t>
  </si>
  <si>
    <t>Tabell B25. Enligt din uppfattning, hur har den forensiska verksamhetens möjlighet att möta behovet av forensiska undersökningar utvecklats sedan 2018? - Andel polisiära FU-ledare och åklagare (%). 95-procentigt konfidensintervall.</t>
  </si>
  <si>
    <t xml:space="preserve"> Tabell B26. Enligt din uppfattning, i vilken utsträckning har Polisens it-forensiska verksamhet möjlighet att möta behovet av it-forensiska undersökningar idag?- Andel polisiära FU-ledare och åklagare (%). 95-procentigt konfidensintervall.</t>
  </si>
  <si>
    <t>107</t>
  </si>
  <si>
    <t>99</t>
  </si>
  <si>
    <t>45,79</t>
  </si>
  <si>
    <t>54,21</t>
  </si>
  <si>
    <t>50,51</t>
  </si>
  <si>
    <t>49,49</t>
  </si>
  <si>
    <t>54</t>
  </si>
  <si>
    <t>22,22</t>
  </si>
  <si>
    <t>27,27</t>
  </si>
  <si>
    <t>± 12,43</t>
  </si>
  <si>
    <t>± 10,36</t>
  </si>
  <si>
    <t>± 10,66</t>
  </si>
  <si>
    <t>± 9,72</t>
  </si>
  <si>
    <t>± 9,55</t>
  </si>
  <si>
    <t>Tabell B27. Enligt din uppfattning, hur har den it-forensiska verksamhetens möjlighet att möta behovet av it-forensiska undersökningar utvecklats sedan 2018? - Andel polisiära FU-ledare och åklagare (%). 95-procentigt konfidensintervall.</t>
  </si>
  <si>
    <t>Tabell B28. Enligt din uppfattning, hur har behovet av it-forensiska undersökningar bland dina ärenden utvecklats sedan 2018? - Andel polisiära FU-ledare och åklagare (%). 95-procentigt konfidensintervall.</t>
  </si>
  <si>
    <t>Kategoriserade svarsalternativ som redovisas i rapporten</t>
  </si>
  <si>
    <t>65</t>
  </si>
  <si>
    <t>80</t>
  </si>
  <si>
    <t>10,77</t>
  </si>
  <si>
    <t>± 7,35</t>
  </si>
  <si>
    <t>± 6,94</t>
  </si>
  <si>
    <t>± 2,75</t>
  </si>
  <si>
    <t>8,75</t>
  </si>
  <si>
    <t>± 2,15</t>
  </si>
  <si>
    <t>± 5,47</t>
  </si>
  <si>
    <t>± 5,81</t>
  </si>
  <si>
    <t>Mycket god eller god</t>
  </si>
  <si>
    <t>Grundläggande</t>
  </si>
  <si>
    <t>Bristfällig</t>
  </si>
  <si>
    <t>Lokala brottsplatsundersökares förmåga att hantera forensiska spår på brottsplatser</t>
  </si>
  <si>
    <t xml:space="preserve">FU-ledare </t>
  </si>
  <si>
    <t xml:space="preserve">Åklagare </t>
  </si>
  <si>
    <t>Lokala brottsplatsundersökares förmåga att hantera forensiska spår</t>
  </si>
  <si>
    <t>Kriminalteknikers förmåga att hantera forensiska spår på brottsplatser</t>
  </si>
  <si>
    <t>Kriminalteknikers förmåga att hantera forensiska spår</t>
  </si>
  <si>
    <t>It-forensikers förmåga att hantera digitala spår</t>
  </si>
  <si>
    <t>It-forensikers förmåga att utföra it-forensiska undersökningar</t>
  </si>
  <si>
    <t>… inom det kriminaltekniska området som du behöver för att kunna utföra ditt arbete?</t>
  </si>
  <si>
    <t>… inom det forensiska området som du behöver för att kunna utföra ditt arbete?</t>
  </si>
  <si>
    <t>… inom det it-forensiska området som du behöver för att kunna utföra ditt arbete?</t>
  </si>
  <si>
    <t>Tabell B34. I vilken utsträckning upplever du att du fått den kompetensutveckling via Polismyndigheten du behöver för att kunna utföra ditt arbete? (%)</t>
  </si>
  <si>
    <t>Lokala brottsplatsundersökare</t>
  </si>
  <si>
    <t>Kriminaltekniker</t>
  </si>
  <si>
    <t>Tabell B29. Generellt sett, hur bedömer du förmågan hos lokala brottsplatsundersökare med nedanstående arbetsuppgifter? (%). 95-procentigt konfidensintervall.</t>
  </si>
  <si>
    <t>Tabell B30. Generellt sett, hur bedömer du förmågan hos kriminaltekniker med nedanstående arbetsuppgifter?  (%). 95-procentigt konfidensintervall.</t>
  </si>
  <si>
    <t>Tabell B31. Generellt sett, hur bedömer du förmågan att hantera forensiska spår hos forensiker på NFC? (%). 95-procentigt konfidensintervall.</t>
  </si>
  <si>
    <t>Tabell B32. Generellt sett, hur bedömer du förmågan hos it-forensiker med nedanstående arbetsuppgifter? (%). 95-procentigt konfidensintervall.</t>
  </si>
  <si>
    <t>± 3,77</t>
  </si>
  <si>
    <t>± 6,24</t>
  </si>
  <si>
    <t>± 4,02</t>
  </si>
  <si>
    <t>± 3,87</t>
  </si>
  <si>
    <t>± 1,21</t>
  </si>
  <si>
    <t>± 4,10</t>
  </si>
  <si>
    <t>± 3,76</t>
  </si>
  <si>
    <t>± 1,72</t>
  </si>
  <si>
    <t>± 3,34</t>
  </si>
  <si>
    <t>± 1,19</t>
  </si>
  <si>
    <t>± 2,33</t>
  </si>
  <si>
    <t>± 1,29</t>
  </si>
  <si>
    <t xml:space="preserve">               </t>
  </si>
  <si>
    <t>± 2,93</t>
  </si>
  <si>
    <t>± 1,71</t>
  </si>
  <si>
    <t>± 2,40</t>
  </si>
  <si>
    <t>± 1,74</t>
  </si>
  <si>
    <t>Tabell B33. I vilken utsträckning upplever du att du via din arbetsgivare har fått den kompetensutveckling… (%). 95-procentigt konfidensintervall.</t>
  </si>
  <si>
    <t>± 7,22</t>
  </si>
  <si>
    <t>± 7,86</t>
  </si>
  <si>
    <t>± 6,58</t>
  </si>
  <si>
    <t>± 5,73</t>
  </si>
  <si>
    <t>± 7,93</t>
  </si>
  <si>
    <t>Tabell B35. I hur stor andel av de inkomna beställningarna som du hanterar upplever du att det förekommer brister?</t>
  </si>
  <si>
    <t>Min</t>
  </si>
  <si>
    <t>Max</t>
  </si>
  <si>
    <t>Medelvärde</t>
  </si>
  <si>
    <t>Standardavvikelse</t>
  </si>
  <si>
    <t>Mycket vanligt</t>
  </si>
  <si>
    <t>Ganska vanligt</t>
  </si>
  <si>
    <t>Ganska ovanligt</t>
  </si>
  <si>
    <t>Mycket ovanligt/Aldrig</t>
  </si>
  <si>
    <t>Kriminalteknisk fältverksamhet</t>
  </si>
  <si>
    <t>Laborativ verksamhet</t>
  </si>
  <si>
    <t>It-forensisk verksamhet</t>
  </si>
  <si>
    <t xml:space="preserve">Polisiära FU-ledare </t>
  </si>
  <si>
    <t>Vanligt</t>
  </si>
  <si>
    <t>Ovanligt</t>
  </si>
  <si>
    <t>± 21,36</t>
  </si>
  <si>
    <t>± 8,30</t>
  </si>
  <si>
    <t>± 25,17</t>
  </si>
  <si>
    <t>± 25,26</t>
  </si>
  <si>
    <t>Kommentar: Frågan om feedbackvar villkorat, bara de som inte svarat att de mycket sällan eller aldrig beställer en undersökning själv fick bevsara frågan, därav det interna bortfallet.</t>
  </si>
  <si>
    <t>Jag har inte överblick över vilka undersökningar som beställts</t>
  </si>
  <si>
    <t>Hög arbetsbelastning</t>
  </si>
  <si>
    <t>Jag vet inte hur en avbeställning går till</t>
  </si>
  <si>
    <t xml:space="preserve"> Vet ej</t>
  </si>
  <si>
    <t>± 12,54</t>
  </si>
  <si>
    <t>± 3,43</t>
  </si>
  <si>
    <t>± 7,36</t>
  </si>
  <si>
    <t>± 10,22</t>
  </si>
  <si>
    <t>± 3,57</t>
  </si>
  <si>
    <t>± 5,41</t>
  </si>
  <si>
    <t>± 8,01</t>
  </si>
  <si>
    <t>± 8,42</t>
  </si>
  <si>
    <t>± 3,63</t>
  </si>
  <si>
    <t>± 5,67</t>
  </si>
  <si>
    <t>± 6,47</t>
  </si>
  <si>
    <t>± 8,18</t>
  </si>
  <si>
    <t>± 9,71</t>
  </si>
  <si>
    <t>± 5,17</t>
  </si>
  <si>
    <t>± 4,75</t>
  </si>
  <si>
    <t>± 5,54</t>
  </si>
  <si>
    <t>± 13,86</t>
  </si>
  <si>
    <t>± 14,08</t>
  </si>
  <si>
    <t>± 8,23</t>
  </si>
  <si>
    <t>± 11,97</t>
  </si>
  <si>
    <t>± 9,18</t>
  </si>
  <si>
    <t>± 9,78</t>
  </si>
  <si>
    <t>± 5,24</t>
  </si>
  <si>
    <t>± 7,55</t>
  </si>
  <si>
    <t>Kommentar: Frågan var villkorat, bara de som  svarat att de bara i enstaka fall eller aldrig ser till att avbeställningar som inte längre behövs, därav det interna bortfallet.</t>
  </si>
  <si>
    <t>Tabell B36. Hur vanligt är det att du får feedback från någon med forensisk spetskompetens på kvaliteten i dina beställningar? (%). 95-procentigt konfidensintervall.</t>
  </si>
  <si>
    <t>Tabell B37. Vad är anledningen till att beställningar av undersökningar i vissa fall ligger kvar trots att de inte längre behövs?  (flera val är möjliga). 95-procentigt konfidensintervall.</t>
  </si>
  <si>
    <t>Löpande dialog med forensiker om relevanta åtgärder i ärendet</t>
  </si>
  <si>
    <t>Planering av husrannsakan/beslag</t>
  </si>
  <si>
    <t>Genomförande av husrannsakan/beslag</t>
  </si>
  <si>
    <t>Planering inför förhör</t>
  </si>
  <si>
    <t>Bevisvärdering av resultat från forensiska undersökningar</t>
  </si>
  <si>
    <t>Framtagande av presentationer av den forensiska bevisningen inför huvudförhandling</t>
  </si>
  <si>
    <t>± 5,14</t>
  </si>
  <si>
    <t>± 5,29</t>
  </si>
  <si>
    <t>± 3,6</t>
  </si>
  <si>
    <t>± 6,17</t>
  </si>
  <si>
    <t>± 11,2</t>
  </si>
  <si>
    <t>± 6,77</t>
  </si>
  <si>
    <t>± 4,66</t>
  </si>
  <si>
    <t>± 4,51</t>
  </si>
  <si>
    <t>± 3,09</t>
  </si>
  <si>
    <t>± 4,91</t>
  </si>
  <si>
    <t>± 11,11</t>
  </si>
  <si>
    <t>± 5,98</t>
  </si>
  <si>
    <t>± 6,15</t>
  </si>
  <si>
    <t>± 4,87</t>
  </si>
  <si>
    <t>± 7,84</t>
  </si>
  <si>
    <t>± 7,41</t>
  </si>
  <si>
    <t>± 13,44</t>
  </si>
  <si>
    <t>± 8,82</t>
  </si>
  <si>
    <t>± 8,19</t>
  </si>
  <si>
    <t>± 6,33</t>
  </si>
  <si>
    <t>± 8,74</t>
  </si>
  <si>
    <t>± 10,26</t>
  </si>
  <si>
    <t>± 6,67</t>
  </si>
  <si>
    <t>± 4,94</t>
  </si>
  <si>
    <t>± 7,89</t>
  </si>
  <si>
    <t>± 5,64</t>
  </si>
  <si>
    <t>± 9,87</t>
  </si>
  <si>
    <t>± 7,97</t>
  </si>
  <si>
    <t>± 7,03</t>
  </si>
  <si>
    <t>± 7,29</t>
  </si>
  <si>
    <t>± 6,95</t>
  </si>
  <si>
    <t>± 6,98</t>
  </si>
  <si>
    <t>± 8,00</t>
  </si>
  <si>
    <t>± 6,80</t>
  </si>
  <si>
    <t>± 7,44</t>
  </si>
  <si>
    <t>± 6,02</t>
  </si>
  <si>
    <t>± 4,07</t>
  </si>
  <si>
    <t>± 6,38</t>
  </si>
  <si>
    <t>± 5,35</t>
  </si>
  <si>
    <t>± 5,01</t>
  </si>
  <si>
    <t>± 3,61</t>
  </si>
  <si>
    <t>± 5,11</t>
  </si>
  <si>
    <t>± 7,37</t>
  </si>
  <si>
    <t>± 5,71</t>
  </si>
  <si>
    <t>± 7,17</t>
  </si>
  <si>
    <t>± 5,42</t>
  </si>
  <si>
    <t>± 8,53</t>
  </si>
  <si>
    <t>± 7,11</t>
  </si>
  <si>
    <t>± 7,77</t>
  </si>
  <si>
    <t>± 6,19</t>
  </si>
  <si>
    <t>± 6,41</t>
  </si>
  <si>
    <t>± 7,80</t>
  </si>
  <si>
    <t>± 6,45</t>
  </si>
  <si>
    <t>± 4,56</t>
  </si>
  <si>
    <t>± 7,58</t>
  </si>
  <si>
    <t>± 6,70</t>
  </si>
  <si>
    <t>± 7,18</t>
  </si>
  <si>
    <t>± 6,61</t>
  </si>
  <si>
    <t>± 7,87</t>
  </si>
  <si>
    <t>± 6,03</t>
  </si>
  <si>
    <t>± 8,10</t>
  </si>
  <si>
    <t>Tabell B38. Hur vanligt är det att du har behov av stöd i kriminaltekniska frågor i följande moment under förundersökningen? - Polisiära FU-ledare (%). 95-procentigt konfidensintervall.</t>
  </si>
  <si>
    <t>Tabell B39. Hur vanligt är det att du har behov av stöd i forensiska frågor i följande moment under förundersökningen? - Polisiära FU-ledare (%). 95-procentigt konfidensintervall.</t>
  </si>
  <si>
    <t>Tabell B40. Hur vanligt är det att du har behov av stöd i it-forensiska frågor i följande moment under förundersökningen? - Polisiära FU-ledare (%). 95-procentigt konfidensintervall.</t>
  </si>
  <si>
    <t>Tabell B41. Hur vanligt är det att du har behov av stöd i forensiska frågor i följande moment under förundersökningen? - Åklagare (%). 95-procentigt konfidensintervall.</t>
  </si>
  <si>
    <t>Tabell B42. Hur vanligt är det att du har behov av stöd i forensiska frågor i följande moment under förundersökningen? - Åklagare (%). 95-procentigt konfidensintervall.</t>
  </si>
  <si>
    <t>Tabell B43. Hur vanligt är det att du har behov av stöd i it-forensiska frågor i följande moment under förundersökningen? - Åklagare (%). 95-procentigt konfidensintervall.</t>
  </si>
  <si>
    <t>Tabell B44. I vilken utsträckning får du stöd i forensiska frågor i följande moment under förundersökningen? Polisiära förundersökningsledare - kriminalteknisk fältverksamhet (%). 95-procentigt konfidensintervall.</t>
  </si>
  <si>
    <t>Tabell B45. I vilken utsträckning får du stöd i forensiska frågor i följande moment under förundersökningen? Polisiära förundersökningsledare - laborativ verksamhet (%). 95-procentigt konfidensintervall.</t>
  </si>
  <si>
    <t>Tabell B46. I vilken utsträckning får du stöd i forensiska frågor i följande moment under förundersökningen? Polisiära förundersökningsledare - it-forensisk verksamhet (%). 95-procentigt konfidensintervall.</t>
  </si>
  <si>
    <t>Tabell B47. I vilken utsträckning får du stöd i forensiska frågor i följande moment under förundersökningen? Åklagare - kriminalteknisk fältverksamhet (%). 95-procentigt konfidensintervall.</t>
  </si>
  <si>
    <t>Tabell B48. I vilken utsträckning får du stöd i forensiska frågor i följande moment under förundersökningen? Åklagare - laborativ verksamhet (%). 95-procentigt konfidensintervall.</t>
  </si>
  <si>
    <t>Tabell B49. I vilken utsträckning får du stöd i forensiska frågor i följande moment under förundersökningen? Åklagare - it-forensisk verksamhet (%). 95-procentigt konfidensintervall.</t>
  </si>
  <si>
    <t>Figur 1. Formel för normalapproximation av den binomialfördelade parametern p som användes som underlag för att beräkna konfidensintervallen som redovisas i rapporten.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</si>
</sst>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72" formatCode="#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kzidenzGroteskBQ-Medium"/>
    </font>
    <font>
      <b/>
      <sz val="9"/>
      <color theme="1"/>
      <name val="AkzidenzGroteskBQ-Reg"/>
    </font>
    <font>
      <sz val="9"/>
      <color theme="1"/>
      <name val="AkzidenzGroteskBQ-Reg"/>
    </font>
    <font>
      <sz val="9"/>
      <color indexed="6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2" fontId="4" fillId="2" borderId="4" xfId="1" applyNumberFormat="1" applyFont="1" applyFill="1" applyBorder="1" applyAlignment="1">
      <alignment vertical="center"/>
    </xf>
    <xf numFmtId="2" fontId="4" fillId="2" borderId="0" xfId="1" applyNumberFormat="1" applyFont="1" applyFill="1" applyBorder="1" applyAlignment="1">
      <alignment vertical="center"/>
    </xf>
    <xf numFmtId="49" fontId="4" fillId="2" borderId="5" xfId="1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2" fontId="4" fillId="2" borderId="6" xfId="1" applyNumberFormat="1" applyFont="1" applyFill="1" applyBorder="1" applyAlignment="1">
      <alignment vertical="center"/>
    </xf>
    <xf numFmtId="2" fontId="4" fillId="2" borderId="7" xfId="1" applyNumberFormat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2" fontId="4" fillId="2" borderId="5" xfId="1" applyNumberFormat="1" applyFont="1" applyFill="1" applyBorder="1" applyAlignment="1">
      <alignment vertical="center"/>
    </xf>
    <xf numFmtId="2" fontId="4" fillId="2" borderId="8" xfId="1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2" fontId="4" fillId="2" borderId="6" xfId="0" applyNumberFormat="1" applyFont="1" applyFill="1" applyBorder="1" applyAlignment="1">
      <alignment horizontal="right" vertical="center"/>
    </xf>
    <xf numFmtId="2" fontId="4" fillId="2" borderId="7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49" fontId="4" fillId="2" borderId="0" xfId="1" applyNumberFormat="1" applyFont="1" applyFill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0" fillId="2" borderId="13" xfId="0" applyFill="1" applyBorder="1"/>
    <xf numFmtId="0" fontId="3" fillId="2" borderId="18" xfId="0" applyFont="1" applyFill="1" applyBorder="1" applyAlignment="1">
      <alignment vertical="center"/>
    </xf>
    <xf numFmtId="0" fontId="0" fillId="2" borderId="0" xfId="0" applyFill="1"/>
    <xf numFmtId="0" fontId="3" fillId="2" borderId="17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5" xfId="0" applyNumberFormat="1" applyFont="1" applyFill="1" applyBorder="1" applyAlignment="1">
      <alignment horizontal="right" vertical="center"/>
    </xf>
    <xf numFmtId="2" fontId="4" fillId="2" borderId="8" xfId="0" applyNumberFormat="1" applyFont="1" applyFill="1" applyBorder="1" applyAlignment="1">
      <alignment horizontal="right" vertical="center"/>
    </xf>
    <xf numFmtId="0" fontId="3" fillId="2" borderId="1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right" vertical="center"/>
    </xf>
    <xf numFmtId="2" fontId="4" fillId="2" borderId="2" xfId="0" applyNumberFormat="1" applyFont="1" applyFill="1" applyBorder="1" applyAlignment="1">
      <alignment horizontal="right" vertical="center"/>
    </xf>
    <xf numFmtId="2" fontId="4" fillId="2" borderId="3" xfId="0" applyNumberFormat="1" applyFont="1" applyFill="1" applyBorder="1" applyAlignment="1">
      <alignment horizontal="right" vertical="center"/>
    </xf>
    <xf numFmtId="2" fontId="4" fillId="2" borderId="1" xfId="1" applyNumberFormat="1" applyFont="1" applyFill="1" applyBorder="1" applyAlignment="1">
      <alignment vertical="center"/>
    </xf>
    <xf numFmtId="2" fontId="4" fillId="2" borderId="2" xfId="1" applyNumberFormat="1" applyFont="1" applyFill="1" applyBorder="1" applyAlignment="1">
      <alignment vertical="center"/>
    </xf>
    <xf numFmtId="2" fontId="4" fillId="2" borderId="3" xfId="1" applyNumberFormat="1" applyFont="1" applyFill="1" applyBorder="1" applyAlignment="1">
      <alignment vertical="center"/>
    </xf>
    <xf numFmtId="49" fontId="4" fillId="2" borderId="17" xfId="1" applyNumberFormat="1" applyFont="1" applyFill="1" applyBorder="1" applyAlignment="1">
      <alignment vertical="center"/>
    </xf>
    <xf numFmtId="49" fontId="4" fillId="2" borderId="18" xfId="1" applyNumberFormat="1" applyFont="1" applyFill="1" applyBorder="1" applyAlignment="1">
      <alignment vertical="center"/>
    </xf>
    <xf numFmtId="9" fontId="0" fillId="2" borderId="0" xfId="1" applyFont="1" applyFill="1"/>
    <xf numFmtId="9" fontId="0" fillId="2" borderId="0" xfId="1" applyFont="1" applyFill="1" applyAlignment="1"/>
    <xf numFmtId="9" fontId="5" fillId="2" borderId="0" xfId="1" applyFont="1" applyFill="1" applyBorder="1" applyAlignment="1">
      <alignment horizontal="right" vertical="top"/>
    </xf>
    <xf numFmtId="9" fontId="6" fillId="2" borderId="0" xfId="1" applyFont="1" applyFill="1"/>
    <xf numFmtId="0" fontId="3" fillId="2" borderId="23" xfId="0" applyFont="1" applyFill="1" applyBorder="1" applyAlignment="1">
      <alignment vertical="center"/>
    </xf>
    <xf numFmtId="2" fontId="4" fillId="2" borderId="24" xfId="0" applyNumberFormat="1" applyFont="1" applyFill="1" applyBorder="1" applyAlignment="1">
      <alignment horizontal="right" vertical="center"/>
    </xf>
    <xf numFmtId="2" fontId="4" fillId="2" borderId="25" xfId="0" applyNumberFormat="1" applyFont="1" applyFill="1" applyBorder="1" applyAlignment="1">
      <alignment horizontal="right" vertical="center"/>
    </xf>
    <xf numFmtId="2" fontId="4" fillId="2" borderId="21" xfId="1" applyNumberFormat="1" applyFont="1" applyFill="1" applyBorder="1" applyAlignment="1">
      <alignment vertical="center"/>
    </xf>
    <xf numFmtId="2" fontId="4" fillId="2" borderId="24" xfId="1" applyNumberFormat="1" applyFont="1" applyFill="1" applyBorder="1" applyAlignment="1">
      <alignment vertical="center"/>
    </xf>
    <xf numFmtId="49" fontId="4" fillId="2" borderId="23" xfId="1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49" fontId="4" fillId="2" borderId="20" xfId="1" applyNumberFormat="1" applyFont="1" applyFill="1" applyBorder="1" applyAlignment="1">
      <alignment horizontal="right" vertical="center"/>
    </xf>
    <xf numFmtId="49" fontId="4" fillId="2" borderId="26" xfId="1" applyNumberFormat="1" applyFont="1" applyFill="1" applyBorder="1" applyAlignment="1">
      <alignment horizontal="right" vertical="center"/>
    </xf>
    <xf numFmtId="49" fontId="4" fillId="2" borderId="27" xfId="1" applyNumberFormat="1" applyFont="1" applyFill="1" applyBorder="1" applyAlignment="1">
      <alignment horizontal="right" vertical="center"/>
    </xf>
    <xf numFmtId="49" fontId="4" fillId="2" borderId="6" xfId="1" applyNumberFormat="1" applyFont="1" applyFill="1" applyBorder="1" applyAlignment="1">
      <alignment horizontal="right" vertical="center"/>
    </xf>
    <xf numFmtId="49" fontId="4" fillId="2" borderId="7" xfId="1" applyNumberFormat="1" applyFont="1" applyFill="1" applyBorder="1" applyAlignment="1">
      <alignment horizontal="right" vertical="center"/>
    </xf>
    <xf numFmtId="49" fontId="4" fillId="2" borderId="8" xfId="1" applyNumberFormat="1" applyFont="1" applyFill="1" applyBorder="1" applyAlignment="1">
      <alignment horizontal="right" vertical="center"/>
    </xf>
    <xf numFmtId="2" fontId="4" fillId="2" borderId="20" xfId="1" applyNumberFormat="1" applyFont="1" applyFill="1" applyBorder="1" applyAlignment="1">
      <alignment horizontal="right" vertical="center"/>
    </xf>
    <xf numFmtId="2" fontId="4" fillId="2" borderId="26" xfId="1" applyNumberFormat="1" applyFont="1" applyFill="1" applyBorder="1" applyAlignment="1">
      <alignment horizontal="right" vertical="center"/>
    </xf>
    <xf numFmtId="2" fontId="4" fillId="2" borderId="27" xfId="1" applyNumberFormat="1" applyFont="1" applyFill="1" applyBorder="1" applyAlignment="1">
      <alignment horizontal="right" vertical="center"/>
    </xf>
    <xf numFmtId="2" fontId="4" fillId="2" borderId="6" xfId="1" applyNumberFormat="1" applyFont="1" applyFill="1" applyBorder="1" applyAlignment="1">
      <alignment horizontal="right" vertical="center"/>
    </xf>
    <xf numFmtId="2" fontId="4" fillId="2" borderId="7" xfId="1" applyNumberFormat="1" applyFont="1" applyFill="1" applyBorder="1" applyAlignment="1">
      <alignment horizontal="right" vertical="center"/>
    </xf>
    <xf numFmtId="2" fontId="4" fillId="2" borderId="8" xfId="1" applyNumberFormat="1" applyFont="1" applyFill="1" applyBorder="1" applyAlignment="1">
      <alignment horizontal="right" vertical="center"/>
    </xf>
    <xf numFmtId="2" fontId="0" fillId="2" borderId="0" xfId="0" applyNumberFormat="1" applyFill="1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0" fillId="2" borderId="0" xfId="0" applyFill="1" applyAlignment="1">
      <alignment wrapText="1"/>
    </xf>
    <xf numFmtId="49" fontId="4" fillId="2" borderId="0" xfId="1" applyNumberFormat="1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0" fillId="2" borderId="17" xfId="0" applyFill="1" applyBorder="1"/>
    <xf numFmtId="0" fontId="3" fillId="2" borderId="4" xfId="0" applyFont="1" applyFill="1" applyBorder="1" applyAlignment="1">
      <alignment horizontal="left" vertical="center" indent="1"/>
    </xf>
    <xf numFmtId="2" fontId="4" fillId="2" borderId="0" xfId="1" applyNumberFormat="1" applyFont="1" applyFill="1" applyBorder="1" applyAlignment="1">
      <alignment horizontal="right" vertical="center" wrapText="1"/>
    </xf>
    <xf numFmtId="0" fontId="4" fillId="2" borderId="17" xfId="1" applyNumberFormat="1" applyFont="1" applyFill="1" applyBorder="1" applyAlignment="1">
      <alignment horizontal="right" vertical="center"/>
    </xf>
    <xf numFmtId="2" fontId="0" fillId="2" borderId="0" xfId="0" applyNumberFormat="1" applyFill="1" applyBorder="1" applyAlignment="1">
      <alignment horizontal="right" wrapText="1"/>
    </xf>
    <xf numFmtId="1" fontId="0" fillId="2" borderId="17" xfId="0" applyNumberFormat="1" applyFill="1" applyBorder="1" applyAlignment="1">
      <alignment horizontal="right"/>
    </xf>
    <xf numFmtId="1" fontId="4" fillId="2" borderId="17" xfId="1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center" indent="1"/>
    </xf>
    <xf numFmtId="2" fontId="4" fillId="2" borderId="7" xfId="1" applyNumberFormat="1" applyFont="1" applyFill="1" applyBorder="1" applyAlignment="1">
      <alignment horizontal="right" vertical="center" wrapText="1"/>
    </xf>
    <xf numFmtId="1" fontId="4" fillId="2" borderId="18" xfId="1" applyNumberFormat="1" applyFont="1" applyFill="1" applyBorder="1" applyAlignment="1">
      <alignment horizontal="right" vertical="center"/>
    </xf>
    <xf numFmtId="0" fontId="0" fillId="2" borderId="4" xfId="0" applyFill="1" applyBorder="1"/>
    <xf numFmtId="1" fontId="0" fillId="2" borderId="0" xfId="0" applyNumberFormat="1" applyFill="1" applyBorder="1" applyAlignment="1">
      <alignment wrapText="1"/>
    </xf>
    <xf numFmtId="1" fontId="0" fillId="2" borderId="2" xfId="0" applyNumberFormat="1" applyFill="1" applyBorder="1"/>
    <xf numFmtId="0" fontId="0" fillId="2" borderId="0" xfId="0" applyFill="1" applyBorder="1"/>
    <xf numFmtId="1" fontId="0" fillId="2" borderId="0" xfId="0" applyNumberFormat="1" applyFill="1" applyAlignment="1">
      <alignment wrapText="1"/>
    </xf>
    <xf numFmtId="1" fontId="0" fillId="2" borderId="0" xfId="0" applyNumberFormat="1" applyFill="1"/>
    <xf numFmtId="1" fontId="3" fillId="2" borderId="10" xfId="0" applyNumberFormat="1" applyFont="1" applyFill="1" applyBorder="1" applyAlignment="1">
      <alignment vertical="center" wrapText="1"/>
    </xf>
    <xf numFmtId="1" fontId="3" fillId="2" borderId="16" xfId="0" applyNumberFormat="1" applyFont="1" applyFill="1" applyBorder="1" applyAlignment="1">
      <alignment vertical="center"/>
    </xf>
    <xf numFmtId="1" fontId="4" fillId="2" borderId="0" xfId="1" applyNumberFormat="1" applyFont="1" applyFill="1" applyBorder="1" applyAlignment="1">
      <alignment vertical="center" wrapText="1"/>
    </xf>
    <xf numFmtId="1" fontId="0" fillId="2" borderId="17" xfId="0" applyNumberFormat="1" applyFill="1" applyBorder="1"/>
    <xf numFmtId="1" fontId="4" fillId="2" borderId="17" xfId="1" applyNumberFormat="1" applyFont="1" applyFill="1" applyBorder="1" applyAlignment="1">
      <alignment vertical="center"/>
    </xf>
    <xf numFmtId="1" fontId="4" fillId="2" borderId="18" xfId="1" applyNumberFormat="1" applyFont="1" applyFill="1" applyBorder="1" applyAlignment="1">
      <alignment vertical="center"/>
    </xf>
    <xf numFmtId="0" fontId="3" fillId="2" borderId="0" xfId="0" applyFont="1" applyFill="1" applyAlignment="1">
      <alignment horizontal="left" vertical="center" indent="1"/>
    </xf>
    <xf numFmtId="1" fontId="4" fillId="2" borderId="0" xfId="1" applyNumberFormat="1" applyFont="1" applyFill="1" applyAlignment="1">
      <alignment vertical="center" wrapText="1"/>
    </xf>
    <xf numFmtId="1" fontId="4" fillId="2" borderId="0" xfId="1" applyNumberFormat="1" applyFont="1" applyFill="1" applyAlignment="1">
      <alignment vertical="center"/>
    </xf>
    <xf numFmtId="1" fontId="0" fillId="2" borderId="13" xfId="0" applyNumberFormat="1" applyFill="1" applyBorder="1"/>
    <xf numFmtId="0" fontId="0" fillId="2" borderId="14" xfId="0" applyFill="1" applyBorder="1"/>
    <xf numFmtId="1" fontId="3" fillId="2" borderId="31" xfId="0" applyNumberFormat="1" applyFont="1" applyFill="1" applyBorder="1" applyAlignment="1">
      <alignment vertical="center" wrapText="1"/>
    </xf>
    <xf numFmtId="1" fontId="3" fillId="2" borderId="16" xfId="0" applyNumberFormat="1" applyFont="1" applyFill="1" applyBorder="1" applyAlignment="1">
      <alignment vertical="center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1" fontId="4" fillId="2" borderId="0" xfId="1" applyNumberFormat="1" applyFont="1" applyFill="1" applyBorder="1" applyAlignment="1">
      <alignment vertical="center"/>
    </xf>
    <xf numFmtId="1" fontId="0" fillId="2" borderId="0" xfId="0" applyNumberFormat="1" applyFill="1" applyBorder="1"/>
    <xf numFmtId="2" fontId="4" fillId="2" borderId="4" xfId="1" applyNumberFormat="1" applyFont="1" applyFill="1" applyBorder="1" applyAlignment="1">
      <alignment horizontal="right" vertical="center" wrapText="1"/>
    </xf>
    <xf numFmtId="2" fontId="4" fillId="2" borderId="5" xfId="1" applyNumberFormat="1" applyFont="1" applyFill="1" applyBorder="1" applyAlignment="1">
      <alignment horizontal="right" vertical="center" wrapText="1"/>
    </xf>
    <xf numFmtId="2" fontId="4" fillId="2" borderId="6" xfId="1" applyNumberFormat="1" applyFont="1" applyFill="1" applyBorder="1" applyAlignment="1">
      <alignment horizontal="right" vertical="center" wrapText="1"/>
    </xf>
    <xf numFmtId="2" fontId="4" fillId="2" borderId="8" xfId="1" applyNumberFormat="1" applyFont="1" applyFill="1" applyBorder="1" applyAlignment="1">
      <alignment horizontal="right" vertical="center" wrapText="1"/>
    </xf>
    <xf numFmtId="1" fontId="4" fillId="2" borderId="7" xfId="1" applyNumberFormat="1" applyFont="1" applyFill="1" applyBorder="1" applyAlignment="1">
      <alignment vertical="center"/>
    </xf>
    <xf numFmtId="49" fontId="4" fillId="2" borderId="4" xfId="1" applyNumberFormat="1" applyFont="1" applyFill="1" applyBorder="1" applyAlignment="1">
      <alignment vertical="center" wrapText="1"/>
    </xf>
    <xf numFmtId="2" fontId="0" fillId="2" borderId="4" xfId="0" applyNumberFormat="1" applyFill="1" applyBorder="1" applyAlignment="1">
      <alignment horizontal="right" wrapText="1"/>
    </xf>
    <xf numFmtId="2" fontId="0" fillId="2" borderId="5" xfId="0" applyNumberFormat="1" applyFill="1" applyBorder="1" applyAlignment="1">
      <alignment horizontal="right" wrapText="1"/>
    </xf>
    <xf numFmtId="1" fontId="3" fillId="2" borderId="9" xfId="0" applyNumberFormat="1" applyFont="1" applyFill="1" applyBorder="1" applyAlignment="1">
      <alignment vertical="center" wrapText="1"/>
    </xf>
    <xf numFmtId="1" fontId="4" fillId="2" borderId="4" xfId="1" applyNumberFormat="1" applyFont="1" applyFill="1" applyBorder="1" applyAlignment="1">
      <alignment vertical="center" wrapText="1"/>
    </xf>
    <xf numFmtId="1" fontId="0" fillId="2" borderId="5" xfId="0" applyNumberFormat="1" applyFill="1" applyBorder="1" applyAlignment="1">
      <alignment wrapText="1"/>
    </xf>
    <xf numFmtId="0" fontId="3" fillId="2" borderId="33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1" fontId="3" fillId="2" borderId="10" xfId="0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4" fillId="2" borderId="7" xfId="1" applyNumberFormat="1" applyFont="1" applyFill="1" applyBorder="1" applyAlignment="1">
      <alignment vertical="center"/>
    </xf>
    <xf numFmtId="0" fontId="3" fillId="2" borderId="33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1" fontId="4" fillId="2" borderId="4" xfId="1" applyNumberFormat="1" applyFont="1" applyFill="1" applyBorder="1" applyAlignment="1">
      <alignment vertical="center"/>
    </xf>
    <xf numFmtId="1" fontId="4" fillId="2" borderId="5" xfId="1" applyNumberFormat="1" applyFont="1" applyFill="1" applyBorder="1" applyAlignment="1">
      <alignment vertical="center"/>
    </xf>
    <xf numFmtId="2" fontId="4" fillId="2" borderId="4" xfId="1" applyNumberFormat="1" applyFont="1" applyFill="1" applyBorder="1" applyAlignment="1">
      <alignment horizontal="right" vertical="center"/>
    </xf>
    <xf numFmtId="1" fontId="4" fillId="2" borderId="0" xfId="1" applyNumberFormat="1" applyFont="1" applyFill="1" applyBorder="1" applyAlignment="1">
      <alignment horizontal="right" vertical="center"/>
    </xf>
    <xf numFmtId="2" fontId="4" fillId="2" borderId="0" xfId="1" applyNumberFormat="1" applyFont="1" applyFill="1" applyBorder="1" applyAlignment="1">
      <alignment horizontal="right" vertical="center"/>
    </xf>
    <xf numFmtId="1" fontId="4" fillId="2" borderId="5" xfId="1" applyNumberFormat="1" applyFont="1" applyFill="1" applyBorder="1" applyAlignment="1">
      <alignment horizontal="right" vertical="center"/>
    </xf>
    <xf numFmtId="1" fontId="4" fillId="2" borderId="7" xfId="1" applyNumberFormat="1" applyFont="1" applyFill="1" applyBorder="1" applyAlignment="1">
      <alignment horizontal="right" vertical="center"/>
    </xf>
    <xf numFmtId="1" fontId="4" fillId="2" borderId="8" xfId="1" applyNumberFormat="1" applyFont="1" applyFill="1" applyBorder="1" applyAlignment="1">
      <alignment horizontal="right" vertical="center"/>
    </xf>
    <xf numFmtId="1" fontId="4" fillId="2" borderId="6" xfId="1" applyNumberFormat="1" applyFont="1" applyFill="1" applyBorder="1" applyAlignment="1">
      <alignment vertical="center"/>
    </xf>
    <xf numFmtId="1" fontId="4" fillId="2" borderId="8" xfId="1" applyNumberFormat="1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19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3" fillId="2" borderId="15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0" fillId="2" borderId="5" xfId="0" applyFill="1" applyBorder="1"/>
    <xf numFmtId="0" fontId="3" fillId="2" borderId="17" xfId="0" applyFont="1" applyFill="1" applyBorder="1" applyAlignment="1">
      <alignment horizontal="left" vertical="center" indent="1"/>
    </xf>
    <xf numFmtId="1" fontId="4" fillId="2" borderId="4" xfId="1" applyNumberFormat="1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left" vertical="center" indent="1"/>
    </xf>
    <xf numFmtId="1" fontId="4" fillId="2" borderId="6" xfId="1" applyNumberFormat="1" applyFont="1" applyFill="1" applyBorder="1" applyAlignment="1">
      <alignment horizontal="right" vertical="center"/>
    </xf>
    <xf numFmtId="0" fontId="3" fillId="2" borderId="28" xfId="0" applyFont="1" applyFill="1" applyBorder="1" applyAlignment="1">
      <alignment vertical="center" wrapText="1"/>
    </xf>
    <xf numFmtId="172" fontId="0" fillId="2" borderId="0" xfId="0" applyNumberFormat="1" applyFill="1"/>
    <xf numFmtId="2" fontId="4" fillId="2" borderId="0" xfId="0" applyNumberFormat="1" applyFont="1" applyFill="1" applyBorder="1" applyAlignment="1">
      <alignment vertical="center"/>
    </xf>
    <xf numFmtId="2" fontId="4" fillId="2" borderId="7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vertical="center"/>
    </xf>
    <xf numFmtId="0" fontId="3" fillId="2" borderId="34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right" vertical="center" indent="1"/>
    </xf>
    <xf numFmtId="0" fontId="4" fillId="2" borderId="8" xfId="0" applyFont="1" applyFill="1" applyBorder="1" applyAlignment="1">
      <alignment horizontal="right" vertical="center" inden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85725</xdr:rowOff>
    </xdr:from>
    <xdr:to>
      <xdr:col>3</xdr:col>
      <xdr:colOff>293979</xdr:colOff>
      <xdr:row>4</xdr:row>
      <xdr:rowOff>106695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Object 1" descr="Formeln för normalapproximation av den binomialfördelade parametern p. ">
              <a:extLst>
                <a:ext uri="{FF2B5EF4-FFF2-40B4-BE49-F238E27FC236}">
                  <a16:creationId xmlns:a16="http://schemas.microsoft.com/office/drawing/2014/main" id="{2D20FBB5-166B-4A6D-BD61-F49F7A0F4C6A}"/>
                </a:ext>
              </a:extLst>
            </xdr:cNvPr>
            <xdr:cNvSpPr txBox="1"/>
          </xdr:nvSpPr>
          <xdr:spPr>
            <a:xfrm>
              <a:off x="247650" y="276225"/>
              <a:ext cx="1875129" cy="59247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sv-SE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𝑝</m:t>
                    </m:r>
                    <m:r>
                      <a:rPr lang="sv-SE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±1,96</m:t>
                    </m:r>
                    <m:rad>
                      <m:radPr>
                        <m:degHide m:val="on"/>
                        <m:ctrlPr>
                          <a:rPr lang="sv-SE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sv-S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sv-S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𝑝</m:t>
                            </m:r>
                            <m:r>
                              <a:rPr lang="sv-S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(1−</m:t>
                            </m:r>
                            <m:r>
                              <a:rPr lang="sv-S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𝑝</m:t>
                            </m:r>
                            <m:r>
                              <a:rPr lang="sv-S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)</m:t>
                            </m:r>
                          </m:num>
                          <m:den>
                            <m:r>
                              <a:rPr lang="sv-S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𝑛</m:t>
                            </m:r>
                          </m:den>
                        </m:f>
                        <m:d>
                          <m:dPr>
                            <m:ctrlPr>
                              <a:rPr lang="sv-S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sv-SE" i="1">
                                <a:solidFill>
                                  <a:srgbClr val="000000"/>
                                </a:solidFill>
                                <a:latin typeface="Cambria Math" panose="02040503050406030204" pitchFamily="18" charset="0"/>
                              </a:rPr>
                              <m:t>1−</m:t>
                            </m:r>
                            <m:f>
                              <m:fPr>
                                <m:ctrlPr>
                                  <a:rPr lang="sv-SE" i="1">
                                    <a:solidFill>
                                      <a:srgbClr val="00000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sv-SE" i="1">
                                    <a:solidFill>
                                      <a:srgbClr val="000000"/>
                                    </a:solidFill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</m:num>
                              <m:den>
                                <m:r>
                                  <a:rPr lang="sv-SE" i="1">
                                    <a:solidFill>
                                      <a:srgbClr val="000000"/>
                                    </a:solidFill>
                                    <a:latin typeface="Cambria Math" panose="02040503050406030204" pitchFamily="18" charset="0"/>
                                  </a:rPr>
                                  <m:t>𝑁</m:t>
                                </m:r>
                              </m:den>
                            </m:f>
                          </m:e>
                        </m:d>
                      </m:e>
                    </m:rad>
                  </m:oMath>
                </m:oMathPara>
              </a14:m>
              <a:endParaRPr lang="sv-SE"/>
            </a:p>
          </xdr:txBody>
        </xdr:sp>
      </mc:Choice>
      <mc:Fallback>
        <xdr:sp macro="" textlink="">
          <xdr:nvSpPr>
            <xdr:cNvPr id="2" name="Object 1" descr="Formeln för normalapproximation av den binomialfördelade parametern p. ">
              <a:extLst>
                <a:ext uri="{FF2B5EF4-FFF2-40B4-BE49-F238E27FC236}">
                  <a16:creationId xmlns:a16="http://schemas.microsoft.com/office/drawing/2014/main" id="{2D20FBB5-166B-4A6D-BD61-F49F7A0F4C6A}"/>
                </a:ext>
              </a:extLst>
            </xdr:cNvPr>
            <xdr:cNvSpPr txBox="1"/>
          </xdr:nvSpPr>
          <xdr:spPr>
            <a:xfrm>
              <a:off x="247650" y="276225"/>
              <a:ext cx="1875129" cy="592470"/>
            </a:xfrm>
            <a:prstGeom prst="rect">
              <a:avLst/>
            </a:prstGeom>
          </xdr:spPr>
          <xdr:txBody>
            <a:bodyPr vertOverflow="clip" horzOverflow="clip" wrap="none">
              <a:spAutoFit/>
            </a:bodyPr>
            <a:lstStyle/>
            <a:p>
              <a:r>
                <a:rPr lang="sv-SE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𝑝±</a:t>
              </a:r>
              <a:r>
                <a:rPr lang="sv-SE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1,96</a:t>
              </a:r>
              <a:r>
                <a:rPr lang="sv-SE" i="0">
                  <a:solidFill>
                    <a:srgbClr val="000000"/>
                  </a:solidFill>
                  <a:latin typeface="Cambria Math" panose="02040503050406030204" pitchFamily="18" charset="0"/>
                </a:rPr>
                <a:t>√((𝑝(1−𝑝))/𝑛 (1−𝑛/𝑁) )</a:t>
              </a:r>
              <a:endParaRPr lang="sv-SE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Brå">
  <a:themeElements>
    <a:clrScheme name="Brå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727A"/>
      </a:accent1>
      <a:accent2>
        <a:srgbClr val="6D236F"/>
      </a:accent2>
      <a:accent3>
        <a:srgbClr val="BAC405"/>
      </a:accent3>
      <a:accent4>
        <a:srgbClr val="963156"/>
      </a:accent4>
      <a:accent5>
        <a:srgbClr val="005293"/>
      </a:accent5>
      <a:accent6>
        <a:srgbClr val="827C34"/>
      </a:accent6>
      <a:hlink>
        <a:srgbClr val="0000FF"/>
      </a:hlink>
      <a:folHlink>
        <a:srgbClr val="800080"/>
      </a:folHlink>
    </a:clrScheme>
    <a:fontScheme name="Brå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topLeftCell="A46" workbookViewId="0">
      <selection activeCell="A64" sqref="A64"/>
    </sheetView>
  </sheetViews>
  <sheetFormatPr defaultRowHeight="15" x14ac:dyDescent="0.25"/>
  <cols>
    <col min="1" max="1" width="105.140625" style="40" bestFit="1" customWidth="1"/>
    <col min="2" max="2" width="12.140625" style="40" customWidth="1"/>
    <col min="3" max="3" width="17.85546875" style="40" customWidth="1"/>
    <col min="4" max="4" width="18.42578125" style="40" customWidth="1"/>
    <col min="5" max="5" width="18" style="40" customWidth="1"/>
    <col min="6" max="6" width="4" style="40" customWidth="1"/>
    <col min="7" max="16384" width="9.140625" style="40"/>
  </cols>
  <sheetData>
    <row r="1" spans="1:6" x14ac:dyDescent="0.25">
      <c r="A1" s="1" t="s">
        <v>0</v>
      </c>
    </row>
    <row r="2" spans="1:6" ht="15.75" thickBot="1" x14ac:dyDescent="0.3">
      <c r="A2" s="26"/>
      <c r="B2" s="20" t="s">
        <v>1</v>
      </c>
      <c r="C2" s="20" t="s">
        <v>2</v>
      </c>
      <c r="D2" s="20" t="s">
        <v>3</v>
      </c>
      <c r="E2" s="21" t="s">
        <v>4</v>
      </c>
      <c r="F2" s="21" t="s">
        <v>5</v>
      </c>
    </row>
    <row r="3" spans="1:6" x14ac:dyDescent="0.25">
      <c r="A3" s="41" t="s">
        <v>6</v>
      </c>
      <c r="B3" s="14">
        <v>25.358851674641148</v>
      </c>
      <c r="C3" s="14">
        <v>46.889952153110045</v>
      </c>
      <c r="D3" s="14">
        <v>17.703349282296653</v>
      </c>
      <c r="E3" s="22">
        <v>10.047846889952153</v>
      </c>
      <c r="F3" s="15">
        <v>209</v>
      </c>
    </row>
    <row r="4" spans="1:6" x14ac:dyDescent="0.25">
      <c r="A4" s="41" t="s">
        <v>7</v>
      </c>
      <c r="B4" s="14">
        <v>37.560975609756099</v>
      </c>
      <c r="C4" s="14">
        <v>44.390243902439025</v>
      </c>
      <c r="D4" s="14">
        <v>8.7804878048780477</v>
      </c>
      <c r="E4" s="22">
        <v>9.2682926829268286</v>
      </c>
      <c r="F4" s="15">
        <v>205</v>
      </c>
    </row>
    <row r="5" spans="1:6" x14ac:dyDescent="0.25">
      <c r="A5" s="41" t="s">
        <v>8</v>
      </c>
      <c r="B5" s="14">
        <v>48.768472906403943</v>
      </c>
      <c r="C5" s="14">
        <v>43.842364532019708</v>
      </c>
      <c r="D5" s="14">
        <v>4.4334975369458132</v>
      </c>
      <c r="E5" s="22">
        <v>2.9556650246305418</v>
      </c>
      <c r="F5" s="15">
        <v>203</v>
      </c>
    </row>
    <row r="6" spans="1:6" x14ac:dyDescent="0.25">
      <c r="A6" s="41" t="s">
        <v>9</v>
      </c>
      <c r="B6" s="14">
        <v>0.9569377990430622</v>
      </c>
      <c r="C6" s="14">
        <v>6.2200956937799043</v>
      </c>
      <c r="D6" s="14">
        <v>40.191387559808611</v>
      </c>
      <c r="E6" s="22">
        <v>52.631578947368418</v>
      </c>
      <c r="F6" s="15">
        <v>209</v>
      </c>
    </row>
    <row r="7" spans="1:6" x14ac:dyDescent="0.25">
      <c r="A7" s="41" t="s">
        <v>10</v>
      </c>
      <c r="B7" s="14">
        <v>8.2125603864734309</v>
      </c>
      <c r="C7" s="14">
        <v>46.376811594202898</v>
      </c>
      <c r="D7" s="14">
        <v>31.884057971014489</v>
      </c>
      <c r="E7" s="22">
        <v>13.526570048309178</v>
      </c>
      <c r="F7" s="15">
        <v>207</v>
      </c>
    </row>
    <row r="8" spans="1:6" x14ac:dyDescent="0.25">
      <c r="A8" s="41" t="s">
        <v>11</v>
      </c>
      <c r="B8" s="14">
        <v>5.825242718446602</v>
      </c>
      <c r="C8" s="14">
        <v>44.174757281553397</v>
      </c>
      <c r="D8" s="14">
        <v>37.864077669902912</v>
      </c>
      <c r="E8" s="22">
        <v>12.135922330097088</v>
      </c>
      <c r="F8" s="15">
        <v>206</v>
      </c>
    </row>
    <row r="9" spans="1:6" x14ac:dyDescent="0.25">
      <c r="A9" s="41" t="s">
        <v>12</v>
      </c>
      <c r="B9" s="14">
        <v>25.728155339805824</v>
      </c>
      <c r="C9" s="14">
        <v>37.378640776699029</v>
      </c>
      <c r="D9" s="14">
        <v>25.242718446601941</v>
      </c>
      <c r="E9" s="22">
        <v>11.650485436893204</v>
      </c>
      <c r="F9" s="15">
        <v>206</v>
      </c>
    </row>
    <row r="10" spans="1:6" x14ac:dyDescent="0.25">
      <c r="A10" s="41" t="s">
        <v>13</v>
      </c>
      <c r="B10" s="14">
        <v>4.8309178743961354</v>
      </c>
      <c r="C10" s="14">
        <v>52.173913043478258</v>
      </c>
      <c r="D10" s="14">
        <v>33.816425120772948</v>
      </c>
      <c r="E10" s="22">
        <v>9.1787439613526569</v>
      </c>
      <c r="F10" s="15">
        <v>207</v>
      </c>
    </row>
    <row r="11" spans="1:6" x14ac:dyDescent="0.25">
      <c r="A11" s="41" t="s">
        <v>14</v>
      </c>
      <c r="B11" s="14">
        <v>1.4354066985645932</v>
      </c>
      <c r="C11" s="14">
        <v>46.411483253588514</v>
      </c>
      <c r="D11" s="14">
        <v>45.454545454545453</v>
      </c>
      <c r="E11" s="22">
        <v>6.6985645933014357</v>
      </c>
      <c r="F11" s="15">
        <v>209</v>
      </c>
    </row>
    <row r="12" spans="1:6" x14ac:dyDescent="0.25">
      <c r="A12" s="41" t="s">
        <v>15</v>
      </c>
      <c r="B12" s="14">
        <v>3.8461538461538463</v>
      </c>
      <c r="C12" s="14">
        <v>48.07692307692308</v>
      </c>
      <c r="D12" s="14">
        <v>43.75</v>
      </c>
      <c r="E12" s="22">
        <v>4.3269230769230766</v>
      </c>
      <c r="F12" s="15">
        <v>208</v>
      </c>
    </row>
    <row r="13" spans="1:6" x14ac:dyDescent="0.25">
      <c r="A13" s="41" t="s">
        <v>16</v>
      </c>
      <c r="B13" s="14">
        <v>10.628019323671497</v>
      </c>
      <c r="C13" s="14">
        <v>40.579710144927539</v>
      </c>
      <c r="D13" s="14">
        <v>28.502415458937197</v>
      </c>
      <c r="E13" s="22">
        <v>20.289855072463769</v>
      </c>
      <c r="F13" s="15">
        <v>207</v>
      </c>
    </row>
    <row r="14" spans="1:6" x14ac:dyDescent="0.25">
      <c r="A14" s="41" t="s">
        <v>17</v>
      </c>
      <c r="B14" s="14">
        <v>19.138755980861244</v>
      </c>
      <c r="C14" s="14">
        <v>41.148325358851672</v>
      </c>
      <c r="D14" s="14">
        <v>23.923444976076556</v>
      </c>
      <c r="E14" s="22">
        <v>15.789473684210526</v>
      </c>
      <c r="F14" s="15">
        <v>209</v>
      </c>
    </row>
    <row r="15" spans="1:6" x14ac:dyDescent="0.25">
      <c r="A15" s="41" t="s">
        <v>18</v>
      </c>
      <c r="B15" s="14">
        <v>17.475728155339805</v>
      </c>
      <c r="C15" s="14">
        <v>41.262135922330096</v>
      </c>
      <c r="D15" s="14">
        <v>24.757281553398059</v>
      </c>
      <c r="E15" s="22">
        <v>16.50485436893204</v>
      </c>
      <c r="F15" s="15">
        <v>206</v>
      </c>
    </row>
    <row r="16" spans="1:6" x14ac:dyDescent="0.25">
      <c r="A16" s="39" t="s">
        <v>19</v>
      </c>
      <c r="B16" s="18">
        <v>46.153846153846153</v>
      </c>
      <c r="C16" s="18">
        <v>6.4102564102564097</v>
      </c>
      <c r="D16" s="18">
        <v>23.076923076923077</v>
      </c>
      <c r="E16" s="23">
        <v>24.358974358974358</v>
      </c>
      <c r="F16" s="19">
        <v>78</v>
      </c>
    </row>
    <row r="19" spans="1:6" x14ac:dyDescent="0.25">
      <c r="A19" s="1" t="s">
        <v>20</v>
      </c>
    </row>
    <row r="20" spans="1:6" ht="15.75" thickBot="1" x14ac:dyDescent="0.3">
      <c r="A20" s="26"/>
      <c r="B20" s="8" t="s">
        <v>1</v>
      </c>
      <c r="C20" s="20" t="s">
        <v>2</v>
      </c>
      <c r="D20" s="20" t="s">
        <v>3</v>
      </c>
      <c r="E20" s="21" t="s">
        <v>4</v>
      </c>
      <c r="F20" s="21" t="s">
        <v>5</v>
      </c>
    </row>
    <row r="21" spans="1:6" x14ac:dyDescent="0.25">
      <c r="A21" s="41" t="s">
        <v>6</v>
      </c>
      <c r="B21" s="13">
        <v>36</v>
      </c>
      <c r="C21" s="14">
        <v>41</v>
      </c>
      <c r="D21" s="14">
        <v>13</v>
      </c>
      <c r="E21" s="22">
        <v>10</v>
      </c>
      <c r="F21" s="15">
        <v>100</v>
      </c>
    </row>
    <row r="22" spans="1:6" x14ac:dyDescent="0.25">
      <c r="A22" s="41" t="s">
        <v>7</v>
      </c>
      <c r="B22" s="13">
        <v>43</v>
      </c>
      <c r="C22" s="14">
        <v>39</v>
      </c>
      <c r="D22" s="14">
        <v>9</v>
      </c>
      <c r="E22" s="22">
        <v>9</v>
      </c>
      <c r="F22" s="15">
        <v>100</v>
      </c>
    </row>
    <row r="23" spans="1:6" x14ac:dyDescent="0.25">
      <c r="A23" s="41" t="s">
        <v>21</v>
      </c>
      <c r="B23" s="13">
        <v>56.12244897959183</v>
      </c>
      <c r="C23" s="14">
        <v>37.755102040816325</v>
      </c>
      <c r="D23" s="14">
        <v>5.1020408163265305</v>
      </c>
      <c r="E23" s="22">
        <v>1.0204081632653061</v>
      </c>
      <c r="F23" s="15">
        <v>98</v>
      </c>
    </row>
    <row r="24" spans="1:6" x14ac:dyDescent="0.25">
      <c r="A24" s="41" t="s">
        <v>9</v>
      </c>
      <c r="B24" s="13">
        <v>11.111111111111111</v>
      </c>
      <c r="C24" s="14">
        <v>34.343434343434339</v>
      </c>
      <c r="D24" s="14">
        <v>43.43434343434344</v>
      </c>
      <c r="E24" s="22">
        <v>11.111111111111111</v>
      </c>
      <c r="F24" s="15">
        <v>99</v>
      </c>
    </row>
    <row r="25" spans="1:6" x14ac:dyDescent="0.25">
      <c r="A25" s="41" t="s">
        <v>22</v>
      </c>
      <c r="B25" s="13">
        <v>24.742268041237114</v>
      </c>
      <c r="C25" s="14">
        <v>48.453608247422679</v>
      </c>
      <c r="D25" s="14">
        <v>24.742268041237114</v>
      </c>
      <c r="E25" s="22">
        <v>2.0618556701030926</v>
      </c>
      <c r="F25" s="15">
        <v>97</v>
      </c>
    </row>
    <row r="26" spans="1:6" x14ac:dyDescent="0.25">
      <c r="A26" s="41" t="s">
        <v>23</v>
      </c>
      <c r="B26" s="13">
        <v>14.14141414141414</v>
      </c>
      <c r="C26" s="14">
        <v>52.525252525252533</v>
      </c>
      <c r="D26" s="14">
        <v>28.28282828282828</v>
      </c>
      <c r="E26" s="22">
        <v>5.0505050505050502</v>
      </c>
      <c r="F26" s="15">
        <v>99</v>
      </c>
    </row>
    <row r="27" spans="1:6" x14ac:dyDescent="0.25">
      <c r="A27" s="41" t="s">
        <v>24</v>
      </c>
      <c r="B27" s="13">
        <v>40.404040404040401</v>
      </c>
      <c r="C27" s="14">
        <v>36.363636363636367</v>
      </c>
      <c r="D27" s="14">
        <v>20.202020202020201</v>
      </c>
      <c r="E27" s="22">
        <v>3.0303030303030303</v>
      </c>
      <c r="F27" s="15">
        <v>99</v>
      </c>
    </row>
    <row r="28" spans="1:6" x14ac:dyDescent="0.25">
      <c r="A28" s="41" t="s">
        <v>13</v>
      </c>
      <c r="B28" s="13">
        <v>11.111111111111111</v>
      </c>
      <c r="C28" s="14">
        <v>53.535353535353536</v>
      </c>
      <c r="D28" s="14">
        <v>29.292929292929294</v>
      </c>
      <c r="E28" s="22">
        <v>6.0606060606060606</v>
      </c>
      <c r="F28" s="15">
        <v>99</v>
      </c>
    </row>
    <row r="29" spans="1:6" x14ac:dyDescent="0.25">
      <c r="A29" s="41" t="s">
        <v>14</v>
      </c>
      <c r="B29" s="13">
        <v>3.0303030303030303</v>
      </c>
      <c r="C29" s="14">
        <v>57.575757575757578</v>
      </c>
      <c r="D29" s="14">
        <v>37.373737373737377</v>
      </c>
      <c r="E29" s="22">
        <v>2.0202020202020203</v>
      </c>
      <c r="F29" s="15">
        <v>99</v>
      </c>
    </row>
    <row r="30" spans="1:6" x14ac:dyDescent="0.25">
      <c r="A30" s="41" t="s">
        <v>15</v>
      </c>
      <c r="B30" s="13">
        <v>3.0303030303030303</v>
      </c>
      <c r="C30" s="14">
        <v>63.636363636363633</v>
      </c>
      <c r="D30" s="14">
        <v>32.323232323232325</v>
      </c>
      <c r="E30" s="22">
        <v>1.0101010101010102</v>
      </c>
      <c r="F30" s="15">
        <v>99</v>
      </c>
    </row>
    <row r="31" spans="1:6" x14ac:dyDescent="0.25">
      <c r="A31" s="41" t="s">
        <v>16</v>
      </c>
      <c r="B31" s="13">
        <v>25.510204081632654</v>
      </c>
      <c r="C31" s="14">
        <v>60.204081632653065</v>
      </c>
      <c r="D31" s="14">
        <v>11.224489795918368</v>
      </c>
      <c r="E31" s="22">
        <v>3.0612244897959182</v>
      </c>
      <c r="F31" s="15">
        <v>98</v>
      </c>
    </row>
    <row r="32" spans="1:6" x14ac:dyDescent="0.25">
      <c r="A32" s="41" t="s">
        <v>17</v>
      </c>
      <c r="B32" s="13">
        <v>36.363636363636367</v>
      </c>
      <c r="C32" s="14">
        <v>47.474747474747474</v>
      </c>
      <c r="D32" s="14">
        <v>15.151515151515152</v>
      </c>
      <c r="E32" s="22">
        <v>1.0101010101010102</v>
      </c>
      <c r="F32" s="15">
        <v>99</v>
      </c>
    </row>
    <row r="33" spans="1:6" x14ac:dyDescent="0.25">
      <c r="A33" s="41" t="s">
        <v>18</v>
      </c>
      <c r="B33" s="13">
        <v>31.632653061224492</v>
      </c>
      <c r="C33" s="14">
        <v>52.040816326530617</v>
      </c>
      <c r="D33" s="14">
        <v>13.26530612244898</v>
      </c>
      <c r="E33" s="22">
        <v>3.0612244897959182</v>
      </c>
      <c r="F33" s="15">
        <v>98</v>
      </c>
    </row>
    <row r="34" spans="1:6" x14ac:dyDescent="0.25">
      <c r="A34" s="39" t="s">
        <v>19</v>
      </c>
      <c r="B34" s="17">
        <v>65.306122448979593</v>
      </c>
      <c r="C34" s="18">
        <v>12.244897959183673</v>
      </c>
      <c r="D34" s="18">
        <v>14.285714285714285</v>
      </c>
      <c r="E34" s="23">
        <v>8.1632653061224492</v>
      </c>
      <c r="F34" s="19">
        <v>49</v>
      </c>
    </row>
    <row r="35" spans="1:6" x14ac:dyDescent="0.25">
      <c r="A35" s="33"/>
      <c r="B35" s="34"/>
      <c r="C35" s="34"/>
      <c r="D35" s="34"/>
      <c r="E35" s="34"/>
      <c r="F35" s="34"/>
    </row>
    <row r="36" spans="1:6" x14ac:dyDescent="0.25">
      <c r="A36" s="33"/>
      <c r="B36" s="34"/>
      <c r="C36" s="34"/>
      <c r="D36" s="34"/>
      <c r="E36" s="34"/>
      <c r="F36" s="34"/>
    </row>
    <row r="37" spans="1:6" x14ac:dyDescent="0.25">
      <c r="A37" s="1" t="s">
        <v>25</v>
      </c>
    </row>
    <row r="38" spans="1:6" ht="15.75" thickBot="1" x14ac:dyDescent="0.3">
      <c r="A38" s="26"/>
      <c r="B38" s="20" t="s">
        <v>1</v>
      </c>
      <c r="C38" s="20" t="s">
        <v>2</v>
      </c>
      <c r="D38" s="20" t="s">
        <v>3</v>
      </c>
      <c r="E38" s="21" t="s">
        <v>4</v>
      </c>
      <c r="F38" s="21" t="s">
        <v>5</v>
      </c>
    </row>
    <row r="39" spans="1:6" x14ac:dyDescent="0.25">
      <c r="A39" s="41" t="s">
        <v>6</v>
      </c>
      <c r="B39" s="14">
        <v>21.808510638297875</v>
      </c>
      <c r="C39" s="14">
        <v>36.170212765957451</v>
      </c>
      <c r="D39" s="14">
        <v>28.191489361702125</v>
      </c>
      <c r="E39" s="22">
        <v>13.829787234042554</v>
      </c>
      <c r="F39" s="15">
        <v>188</v>
      </c>
    </row>
    <row r="40" spans="1:6" x14ac:dyDescent="0.25">
      <c r="A40" s="41" t="s">
        <v>7</v>
      </c>
      <c r="B40" s="14">
        <v>38.251366120218577</v>
      </c>
      <c r="C40" s="14">
        <v>44.26229508196721</v>
      </c>
      <c r="D40" s="14">
        <v>10.382513661202186</v>
      </c>
      <c r="E40" s="22">
        <v>7.1038251366120218</v>
      </c>
      <c r="F40" s="15">
        <v>183</v>
      </c>
    </row>
    <row r="41" spans="1:6" x14ac:dyDescent="0.25">
      <c r="A41" s="41" t="s">
        <v>21</v>
      </c>
      <c r="B41" s="14">
        <v>57.446808510638306</v>
      </c>
      <c r="C41" s="14">
        <v>33.51063829787234</v>
      </c>
      <c r="D41" s="14">
        <v>5.8510638297872344</v>
      </c>
      <c r="E41" s="22">
        <v>3.1914893617021276</v>
      </c>
      <c r="F41" s="15">
        <v>188</v>
      </c>
    </row>
    <row r="42" spans="1:6" x14ac:dyDescent="0.25">
      <c r="A42" s="41" t="s">
        <v>26</v>
      </c>
      <c r="B42" s="14">
        <v>8.0213903743315509</v>
      </c>
      <c r="C42" s="14">
        <v>13.903743315508022</v>
      </c>
      <c r="D42" s="14">
        <v>46.524064171122994</v>
      </c>
      <c r="E42" s="22">
        <v>31.550802139037433</v>
      </c>
      <c r="F42" s="15">
        <v>187</v>
      </c>
    </row>
    <row r="43" spans="1:6" x14ac:dyDescent="0.25">
      <c r="A43" s="41" t="s">
        <v>27</v>
      </c>
      <c r="B43" s="14">
        <v>11.640211640211639</v>
      </c>
      <c r="C43" s="14">
        <v>44.444444444444443</v>
      </c>
      <c r="D43" s="14">
        <v>30.158730158730158</v>
      </c>
      <c r="E43" s="22">
        <v>13.756613756613756</v>
      </c>
      <c r="F43" s="15">
        <v>189</v>
      </c>
    </row>
    <row r="44" spans="1:6" x14ac:dyDescent="0.25">
      <c r="A44" s="41" t="s">
        <v>28</v>
      </c>
      <c r="B44" s="14">
        <v>12.903225806451612</v>
      </c>
      <c r="C44" s="14">
        <v>31.182795698924732</v>
      </c>
      <c r="D44" s="14">
        <v>32.258064516129032</v>
      </c>
      <c r="E44" s="22">
        <v>23.655913978494624</v>
      </c>
      <c r="F44" s="15">
        <v>186</v>
      </c>
    </row>
    <row r="45" spans="1:6" x14ac:dyDescent="0.25">
      <c r="A45" s="41" t="s">
        <v>29</v>
      </c>
      <c r="B45" s="14">
        <v>17.553191489361701</v>
      </c>
      <c r="C45" s="14">
        <v>56.38297872340425</v>
      </c>
      <c r="D45" s="14">
        <v>19.148936170212767</v>
      </c>
      <c r="E45" s="22">
        <v>6.9148936170212769</v>
      </c>
      <c r="F45" s="15">
        <v>188</v>
      </c>
    </row>
    <row r="46" spans="1:6" x14ac:dyDescent="0.25">
      <c r="A46" s="41" t="s">
        <v>30</v>
      </c>
      <c r="B46" s="14">
        <v>6.4516129032258061</v>
      </c>
      <c r="C46" s="14">
        <v>48.924731182795696</v>
      </c>
      <c r="D46" s="14">
        <v>39.784946236559136</v>
      </c>
      <c r="E46" s="22">
        <v>4.838709677419355</v>
      </c>
      <c r="F46" s="15">
        <v>186</v>
      </c>
    </row>
    <row r="47" spans="1:6" x14ac:dyDescent="0.25">
      <c r="A47" s="41" t="s">
        <v>31</v>
      </c>
      <c r="B47" s="14">
        <v>4.8128342245989302</v>
      </c>
      <c r="C47" s="14">
        <v>40.106951871657756</v>
      </c>
      <c r="D47" s="14">
        <v>48.663101604278076</v>
      </c>
      <c r="E47" s="22">
        <v>6.4171122994652414</v>
      </c>
      <c r="F47" s="15">
        <v>187</v>
      </c>
    </row>
    <row r="48" spans="1:6" x14ac:dyDescent="0.25">
      <c r="A48" s="41" t="s">
        <v>16</v>
      </c>
      <c r="B48" s="14">
        <v>15.384615384615385</v>
      </c>
      <c r="C48" s="14">
        <v>43.956043956043956</v>
      </c>
      <c r="D48" s="14">
        <v>28.021978021978022</v>
      </c>
      <c r="E48" s="22">
        <v>12.637362637362637</v>
      </c>
      <c r="F48" s="15">
        <v>182</v>
      </c>
    </row>
    <row r="49" spans="1:6" x14ac:dyDescent="0.25">
      <c r="A49" s="41" t="s">
        <v>17</v>
      </c>
      <c r="B49" s="14">
        <v>25</v>
      </c>
      <c r="C49" s="14">
        <v>45.744680851063826</v>
      </c>
      <c r="D49" s="14">
        <v>21.276595744680851</v>
      </c>
      <c r="E49" s="22">
        <v>7.9787234042553195</v>
      </c>
      <c r="F49" s="15">
        <v>188</v>
      </c>
    </row>
    <row r="50" spans="1:6" x14ac:dyDescent="0.25">
      <c r="A50" s="41" t="s">
        <v>18</v>
      </c>
      <c r="B50" s="14">
        <v>25.396825396825395</v>
      </c>
      <c r="C50" s="14">
        <v>47.619047619047613</v>
      </c>
      <c r="D50" s="14">
        <v>21.693121693121693</v>
      </c>
      <c r="E50" s="22">
        <v>5.2910052910052912</v>
      </c>
      <c r="F50" s="15">
        <v>189</v>
      </c>
    </row>
    <row r="51" spans="1:6" x14ac:dyDescent="0.25">
      <c r="A51" s="39" t="s">
        <v>19</v>
      </c>
      <c r="B51" s="18">
        <v>53.508771929824562</v>
      </c>
      <c r="C51" s="18">
        <v>7.8947368421052628</v>
      </c>
      <c r="D51" s="18">
        <v>20.175438596491226</v>
      </c>
      <c r="E51" s="23">
        <v>18.421052631578945</v>
      </c>
      <c r="F51" s="19">
        <v>114</v>
      </c>
    </row>
    <row r="54" spans="1:6" x14ac:dyDescent="0.25">
      <c r="A54" s="1" t="s">
        <v>32</v>
      </c>
    </row>
    <row r="55" spans="1:6" ht="15.75" thickBot="1" x14ac:dyDescent="0.3">
      <c r="A55" s="26"/>
      <c r="B55" s="20" t="s">
        <v>1</v>
      </c>
      <c r="C55" s="20" t="s">
        <v>2</v>
      </c>
      <c r="D55" s="20" t="s">
        <v>3</v>
      </c>
      <c r="E55" s="21" t="s">
        <v>4</v>
      </c>
      <c r="F55" s="21" t="s">
        <v>5</v>
      </c>
    </row>
    <row r="56" spans="1:6" x14ac:dyDescent="0.25">
      <c r="A56" s="41" t="s">
        <v>6</v>
      </c>
      <c r="B56" s="14">
        <v>3.5502958579881656</v>
      </c>
      <c r="C56" s="14">
        <v>31.952662721893493</v>
      </c>
      <c r="D56" s="14">
        <v>33.136094674556219</v>
      </c>
      <c r="E56" s="22">
        <v>31.360946745562128</v>
      </c>
      <c r="F56" s="15">
        <v>169</v>
      </c>
    </row>
    <row r="57" spans="1:6" x14ac:dyDescent="0.25">
      <c r="A57" s="41" t="s">
        <v>33</v>
      </c>
      <c r="B57" s="14">
        <v>2.3809523809523809</v>
      </c>
      <c r="C57" s="14">
        <v>33.333333333333329</v>
      </c>
      <c r="D57" s="14">
        <v>32.738095238095241</v>
      </c>
      <c r="E57" s="22">
        <v>31.547619047619047</v>
      </c>
      <c r="F57" s="15">
        <v>168</v>
      </c>
    </row>
    <row r="58" spans="1:6" x14ac:dyDescent="0.25">
      <c r="A58" s="41" t="s">
        <v>34</v>
      </c>
      <c r="B58" s="14">
        <v>22.754491017964071</v>
      </c>
      <c r="C58" s="14">
        <v>50.898203592814376</v>
      </c>
      <c r="D58" s="14">
        <v>18.562874251497004</v>
      </c>
      <c r="E58" s="22">
        <v>7.7844311377245514</v>
      </c>
      <c r="F58" s="15">
        <v>167</v>
      </c>
    </row>
    <row r="59" spans="1:6" x14ac:dyDescent="0.25">
      <c r="A59" s="41" t="s">
        <v>35</v>
      </c>
      <c r="B59" s="14">
        <v>0.59171597633136097</v>
      </c>
      <c r="C59" s="14">
        <v>8.8757396449704142</v>
      </c>
      <c r="D59" s="14">
        <v>34.911242603550299</v>
      </c>
      <c r="E59" s="22">
        <v>55.621301775147927</v>
      </c>
      <c r="F59" s="15">
        <v>169</v>
      </c>
    </row>
    <row r="60" spans="1:6" x14ac:dyDescent="0.25">
      <c r="A60" s="41" t="s">
        <v>36</v>
      </c>
      <c r="B60" s="14">
        <v>2.3809523809523809</v>
      </c>
      <c r="C60" s="14">
        <v>42.857142857142854</v>
      </c>
      <c r="D60" s="14">
        <v>35.714285714285715</v>
      </c>
      <c r="E60" s="22">
        <v>19.047619047619047</v>
      </c>
      <c r="F60" s="15">
        <v>168</v>
      </c>
    </row>
    <row r="61" spans="1:6" x14ac:dyDescent="0.25">
      <c r="A61" s="41" t="s">
        <v>37</v>
      </c>
      <c r="B61" s="14">
        <v>8.3333333333333321</v>
      </c>
      <c r="C61" s="14">
        <v>30.952380952380953</v>
      </c>
      <c r="D61" s="14">
        <v>34.523809523809526</v>
      </c>
      <c r="E61" s="22">
        <v>26.190476190476193</v>
      </c>
      <c r="F61" s="15">
        <v>168</v>
      </c>
    </row>
    <row r="62" spans="1:6" x14ac:dyDescent="0.25">
      <c r="A62" s="41" t="s">
        <v>38</v>
      </c>
      <c r="B62" s="14">
        <v>11.30952380952381</v>
      </c>
      <c r="C62" s="14">
        <v>59.523809523809526</v>
      </c>
      <c r="D62" s="14">
        <v>21.428571428571427</v>
      </c>
      <c r="E62" s="22">
        <v>7.7380952380952381</v>
      </c>
      <c r="F62" s="15">
        <v>168</v>
      </c>
    </row>
    <row r="63" spans="1:6" x14ac:dyDescent="0.25">
      <c r="A63" s="41" t="s">
        <v>39</v>
      </c>
      <c r="B63" s="14">
        <v>3.5714285714285712</v>
      </c>
      <c r="C63" s="14">
        <v>33.333333333333329</v>
      </c>
      <c r="D63" s="14">
        <v>51.19047619047619</v>
      </c>
      <c r="E63" s="22">
        <v>11.904761904761903</v>
      </c>
      <c r="F63" s="15">
        <v>168</v>
      </c>
    </row>
    <row r="64" spans="1:6" x14ac:dyDescent="0.25">
      <c r="A64" s="41" t="s">
        <v>40</v>
      </c>
      <c r="B64" s="14">
        <v>2.3952095808383236</v>
      </c>
      <c r="C64" s="14">
        <v>35.928143712574851</v>
      </c>
      <c r="D64" s="14">
        <v>50.299401197604787</v>
      </c>
      <c r="E64" s="22">
        <v>11.377245508982035</v>
      </c>
      <c r="F64" s="15">
        <v>167</v>
      </c>
    </row>
    <row r="65" spans="1:6" x14ac:dyDescent="0.25">
      <c r="A65" s="41" t="s">
        <v>16</v>
      </c>
      <c r="B65" s="14">
        <v>15.476190476190476</v>
      </c>
      <c r="C65" s="14">
        <v>36.904761904761905</v>
      </c>
      <c r="D65" s="14">
        <v>25.595238095238095</v>
      </c>
      <c r="E65" s="22">
        <v>22.023809523809522</v>
      </c>
      <c r="F65" s="15">
        <v>168</v>
      </c>
    </row>
    <row r="66" spans="1:6" x14ac:dyDescent="0.25">
      <c r="A66" s="41" t="s">
        <v>17</v>
      </c>
      <c r="B66" s="14">
        <v>31.736526946107784</v>
      </c>
      <c r="C66" s="14">
        <v>32.335329341317362</v>
      </c>
      <c r="D66" s="14">
        <v>19.161676646706589</v>
      </c>
      <c r="E66" s="22">
        <v>16.766467065868262</v>
      </c>
      <c r="F66" s="15">
        <v>167</v>
      </c>
    </row>
    <row r="67" spans="1:6" x14ac:dyDescent="0.25">
      <c r="A67" s="41" t="s">
        <v>18</v>
      </c>
      <c r="B67" s="14">
        <v>29.585798816568047</v>
      </c>
      <c r="C67" s="14">
        <v>29.585798816568047</v>
      </c>
      <c r="D67" s="14">
        <v>21.893491124260358</v>
      </c>
      <c r="E67" s="22">
        <v>18.934911242603551</v>
      </c>
      <c r="F67" s="15">
        <v>169</v>
      </c>
    </row>
    <row r="68" spans="1:6" x14ac:dyDescent="0.25">
      <c r="A68" s="39" t="s">
        <v>19</v>
      </c>
      <c r="B68" s="18">
        <v>65.686274509803923</v>
      </c>
      <c r="C68" s="18">
        <v>4.9019607843137258</v>
      </c>
      <c r="D68" s="18">
        <v>4.9019607843137258</v>
      </c>
      <c r="E68" s="23">
        <v>24.509803921568626</v>
      </c>
      <c r="F68" s="19">
        <v>102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3"/>
  <sheetViews>
    <sheetView topLeftCell="A7" workbookViewId="0"/>
  </sheetViews>
  <sheetFormatPr defaultRowHeight="15" x14ac:dyDescent="0.25"/>
  <cols>
    <col min="1" max="1" width="89" style="40" customWidth="1"/>
    <col min="2" max="5" width="11.5703125" style="40" customWidth="1"/>
    <col min="6" max="6" width="10.5703125" style="40" bestFit="1" customWidth="1"/>
    <col min="7" max="7" width="16.140625" style="40" bestFit="1" customWidth="1"/>
    <col min="8" max="8" width="16.7109375" style="40" bestFit="1" customWidth="1"/>
    <col min="9" max="9" width="16.28515625" style="40" bestFit="1" customWidth="1"/>
    <col min="10" max="10" width="4" style="40" bestFit="1" customWidth="1"/>
    <col min="11" max="16384" width="9.140625" style="40"/>
  </cols>
  <sheetData>
    <row r="1" spans="1:10" x14ac:dyDescent="0.25">
      <c r="A1" s="1" t="s">
        <v>141</v>
      </c>
      <c r="B1" s="1"/>
      <c r="C1" s="1"/>
      <c r="D1" s="1"/>
      <c r="E1" s="1"/>
    </row>
    <row r="2" spans="1:10" x14ac:dyDescent="0.25">
      <c r="A2" s="25"/>
      <c r="B2" s="2" t="s">
        <v>56</v>
      </c>
      <c r="C2" s="3"/>
      <c r="D2" s="3"/>
      <c r="E2" s="4"/>
      <c r="F2" s="5" t="s">
        <v>47</v>
      </c>
      <c r="G2" s="6"/>
      <c r="H2" s="6"/>
      <c r="I2" s="6"/>
      <c r="J2" s="7"/>
    </row>
    <row r="3" spans="1:10" ht="36.75" thickBot="1" x14ac:dyDescent="0.3">
      <c r="A3" s="24"/>
      <c r="B3" s="9" t="s">
        <v>48</v>
      </c>
      <c r="C3" s="11" t="s">
        <v>55</v>
      </c>
      <c r="D3" s="10" t="s">
        <v>49</v>
      </c>
      <c r="E3" s="11" t="s">
        <v>55</v>
      </c>
      <c r="F3" s="8" t="s">
        <v>1</v>
      </c>
      <c r="G3" s="20" t="s">
        <v>2</v>
      </c>
      <c r="H3" s="20" t="s">
        <v>3</v>
      </c>
      <c r="I3" s="21" t="s">
        <v>4</v>
      </c>
      <c r="J3" s="26" t="s">
        <v>147</v>
      </c>
    </row>
    <row r="4" spans="1:10" x14ac:dyDescent="0.25">
      <c r="A4" s="12" t="s">
        <v>41</v>
      </c>
      <c r="B4" s="27">
        <f>F4+G4</f>
        <v>29.838709677419356</v>
      </c>
      <c r="C4" s="29" t="s">
        <v>50</v>
      </c>
      <c r="D4" s="28">
        <f>H4+I4</f>
        <v>70.161290322580641</v>
      </c>
      <c r="E4" s="29" t="s">
        <v>50</v>
      </c>
      <c r="F4" s="13">
        <v>4.838709677419355</v>
      </c>
      <c r="G4" s="14">
        <v>25</v>
      </c>
      <c r="H4" s="14">
        <v>33.87096774193548</v>
      </c>
      <c r="I4" s="22">
        <v>36.29032258064516</v>
      </c>
      <c r="J4" s="15">
        <v>124</v>
      </c>
    </row>
    <row r="5" spans="1:10" x14ac:dyDescent="0.25">
      <c r="A5" s="12" t="s">
        <v>42</v>
      </c>
      <c r="B5" s="27">
        <f t="shared" ref="B5:B12" si="0">F5+G5</f>
        <v>86.178861788617894</v>
      </c>
      <c r="C5" s="29" t="s">
        <v>51</v>
      </c>
      <c r="D5" s="28">
        <f t="shared" ref="D5:D12" si="1">H5+I5</f>
        <v>13.821138211382115</v>
      </c>
      <c r="E5" s="29" t="s">
        <v>51</v>
      </c>
      <c r="F5" s="13">
        <v>21.951219512195124</v>
      </c>
      <c r="G5" s="14">
        <v>64.22764227642277</v>
      </c>
      <c r="H5" s="14">
        <v>12.195121951219512</v>
      </c>
      <c r="I5" s="22">
        <v>1.6260162601626018</v>
      </c>
      <c r="J5" s="15">
        <v>123</v>
      </c>
    </row>
    <row r="6" spans="1:10" x14ac:dyDescent="0.25">
      <c r="A6" s="12" t="s">
        <v>16</v>
      </c>
      <c r="B6" s="27">
        <f t="shared" si="0"/>
        <v>75.806451612903231</v>
      </c>
      <c r="C6" s="29" t="s">
        <v>52</v>
      </c>
      <c r="D6" s="28">
        <f t="shared" si="1"/>
        <v>24.193548387096776</v>
      </c>
      <c r="E6" s="29" t="s">
        <v>52</v>
      </c>
      <c r="F6" s="13">
        <v>29.032258064516132</v>
      </c>
      <c r="G6" s="14">
        <v>46.774193548387096</v>
      </c>
      <c r="H6" s="14">
        <v>15.32258064516129</v>
      </c>
      <c r="I6" s="22">
        <v>8.870967741935484</v>
      </c>
      <c r="J6" s="15">
        <v>124</v>
      </c>
    </row>
    <row r="7" spans="1:10" x14ac:dyDescent="0.25">
      <c r="A7" s="12" t="s">
        <v>29</v>
      </c>
      <c r="B7" s="27">
        <f t="shared" si="0"/>
        <v>66.393442622950829</v>
      </c>
      <c r="C7" s="29" t="s">
        <v>53</v>
      </c>
      <c r="D7" s="28">
        <f t="shared" si="1"/>
        <v>33.606557377049178</v>
      </c>
      <c r="E7" s="29" t="s">
        <v>53</v>
      </c>
      <c r="F7" s="13">
        <v>11.475409836065573</v>
      </c>
      <c r="G7" s="14">
        <v>54.918032786885249</v>
      </c>
      <c r="H7" s="14">
        <v>30.327868852459016</v>
      </c>
      <c r="I7" s="22">
        <v>3.278688524590164</v>
      </c>
      <c r="J7" s="15">
        <v>122</v>
      </c>
    </row>
    <row r="8" spans="1:10" x14ac:dyDescent="0.25">
      <c r="A8" s="12" t="s">
        <v>14</v>
      </c>
      <c r="B8" s="27">
        <f t="shared" si="0"/>
        <v>65.322580645161295</v>
      </c>
      <c r="C8" s="29" t="s">
        <v>50</v>
      </c>
      <c r="D8" s="28">
        <f t="shared" si="1"/>
        <v>34.677419354838705</v>
      </c>
      <c r="E8" s="29" t="s">
        <v>50</v>
      </c>
      <c r="F8" s="13">
        <v>6.4516129032258061</v>
      </c>
      <c r="G8" s="14">
        <v>58.870967741935488</v>
      </c>
      <c r="H8" s="14">
        <v>33.064516129032256</v>
      </c>
      <c r="I8" s="22">
        <v>1.6129032258064515</v>
      </c>
      <c r="J8" s="15">
        <v>124</v>
      </c>
    </row>
    <row r="9" spans="1:10" x14ac:dyDescent="0.25">
      <c r="A9" s="12" t="s">
        <v>43</v>
      </c>
      <c r="B9" s="27">
        <f t="shared" si="0"/>
        <v>40.322580645161288</v>
      </c>
      <c r="C9" s="29" t="s">
        <v>50</v>
      </c>
      <c r="D9" s="28">
        <f t="shared" si="1"/>
        <v>59.677419354838712</v>
      </c>
      <c r="E9" s="29" t="s">
        <v>50</v>
      </c>
      <c r="F9" s="13">
        <v>4.032258064516129</v>
      </c>
      <c r="G9" s="14">
        <v>36.29032258064516</v>
      </c>
      <c r="H9" s="14">
        <v>49.193548387096776</v>
      </c>
      <c r="I9" s="22">
        <v>10.483870967741936</v>
      </c>
      <c r="J9" s="15">
        <v>124</v>
      </c>
    </row>
    <row r="10" spans="1:10" x14ac:dyDescent="0.25">
      <c r="A10" s="12" t="s">
        <v>44</v>
      </c>
      <c r="B10" s="27">
        <f t="shared" si="0"/>
        <v>79.032258064516128</v>
      </c>
      <c r="C10" s="29" t="s">
        <v>52</v>
      </c>
      <c r="D10" s="28">
        <f t="shared" si="1"/>
        <v>20.967741935483868</v>
      </c>
      <c r="E10" s="29" t="s">
        <v>52</v>
      </c>
      <c r="F10" s="13">
        <v>32.258064516129032</v>
      </c>
      <c r="G10" s="14">
        <v>46.774193548387096</v>
      </c>
      <c r="H10" s="14">
        <v>18.548387096774192</v>
      </c>
      <c r="I10" s="22">
        <v>2.4193548387096775</v>
      </c>
      <c r="J10" s="15">
        <v>124</v>
      </c>
    </row>
    <row r="11" spans="1:10" x14ac:dyDescent="0.25">
      <c r="A11" s="12" t="s">
        <v>45</v>
      </c>
      <c r="B11" s="27">
        <f t="shared" si="0"/>
        <v>85.365853658536594</v>
      </c>
      <c r="C11" s="29" t="s">
        <v>51</v>
      </c>
      <c r="D11" s="28">
        <f t="shared" si="1"/>
        <v>14.634146341463413</v>
      </c>
      <c r="E11" s="29" t="s">
        <v>51</v>
      </c>
      <c r="F11" s="13">
        <v>39.024390243902438</v>
      </c>
      <c r="G11" s="14">
        <v>46.341463414634148</v>
      </c>
      <c r="H11" s="14">
        <v>8.9430894308943092</v>
      </c>
      <c r="I11" s="22">
        <v>5.6910569105691051</v>
      </c>
      <c r="J11" s="15">
        <v>123</v>
      </c>
    </row>
    <row r="12" spans="1:10" x14ac:dyDescent="0.25">
      <c r="A12" s="16" t="s">
        <v>46</v>
      </c>
      <c r="B12" s="30">
        <f t="shared" si="0"/>
        <v>63.63636363636364</v>
      </c>
      <c r="C12" s="32" t="s">
        <v>54</v>
      </c>
      <c r="D12" s="31">
        <f t="shared" si="1"/>
        <v>36.36363636363636</v>
      </c>
      <c r="E12" s="32" t="s">
        <v>54</v>
      </c>
      <c r="F12" s="17">
        <v>60.606060606060609</v>
      </c>
      <c r="G12" s="18">
        <v>3.0303030303030303</v>
      </c>
      <c r="H12" s="18">
        <v>21.212121212121211</v>
      </c>
      <c r="I12" s="23">
        <v>15.151515151515152</v>
      </c>
      <c r="J12" s="19">
        <v>33</v>
      </c>
    </row>
    <row r="15" spans="1:10" x14ac:dyDescent="0.25">
      <c r="A15" s="1" t="s">
        <v>142</v>
      </c>
    </row>
    <row r="16" spans="1:10" x14ac:dyDescent="0.25">
      <c r="A16" s="42"/>
      <c r="B16" s="5" t="s">
        <v>56</v>
      </c>
      <c r="C16" s="35"/>
      <c r="D16" s="35"/>
      <c r="E16" s="36"/>
      <c r="F16" s="5" t="s">
        <v>47</v>
      </c>
      <c r="G16" s="6"/>
      <c r="H16" s="6"/>
      <c r="I16" s="38"/>
      <c r="J16" s="7"/>
    </row>
    <row r="17" spans="1:10" ht="36.75" thickBot="1" x14ac:dyDescent="0.3">
      <c r="A17" s="41"/>
      <c r="B17" s="9" t="s">
        <v>48</v>
      </c>
      <c r="C17" s="10" t="s">
        <v>55</v>
      </c>
      <c r="D17" s="10" t="s">
        <v>49</v>
      </c>
      <c r="E17" s="11" t="s">
        <v>55</v>
      </c>
      <c r="F17" s="8" t="s">
        <v>1</v>
      </c>
      <c r="G17" s="20" t="s">
        <v>2</v>
      </c>
      <c r="H17" s="20" t="s">
        <v>3</v>
      </c>
      <c r="I17" s="21" t="s">
        <v>4</v>
      </c>
      <c r="J17" s="21" t="s">
        <v>147</v>
      </c>
    </row>
    <row r="18" spans="1:10" x14ac:dyDescent="0.25">
      <c r="A18" s="60" t="s">
        <v>57</v>
      </c>
      <c r="B18" s="43">
        <v>15.56</v>
      </c>
      <c r="C18" s="28" t="s">
        <v>63</v>
      </c>
      <c r="D18" s="43">
        <v>84.44</v>
      </c>
      <c r="E18" s="44" t="s">
        <v>63</v>
      </c>
      <c r="F18" s="13">
        <v>0</v>
      </c>
      <c r="G18" s="14">
        <v>15.555555555555555</v>
      </c>
      <c r="H18" s="14">
        <v>47.407407407407412</v>
      </c>
      <c r="I18" s="22">
        <v>37.037037037037038</v>
      </c>
      <c r="J18" s="15">
        <v>135</v>
      </c>
    </row>
    <row r="19" spans="1:10" x14ac:dyDescent="0.25">
      <c r="A19" s="12" t="s">
        <v>58</v>
      </c>
      <c r="B19" s="27">
        <v>80</v>
      </c>
      <c r="C19" s="28" t="s">
        <v>64</v>
      </c>
      <c r="D19" s="27">
        <v>20</v>
      </c>
      <c r="E19" s="44" t="s">
        <v>64</v>
      </c>
      <c r="F19" s="13">
        <v>11.111111111111111</v>
      </c>
      <c r="G19" s="14">
        <v>68.888888888888886</v>
      </c>
      <c r="H19" s="14">
        <v>17.777777777777779</v>
      </c>
      <c r="I19" s="22">
        <v>2.2222222222222223</v>
      </c>
      <c r="J19" s="15">
        <v>135</v>
      </c>
    </row>
    <row r="20" spans="1:10" x14ac:dyDescent="0.25">
      <c r="A20" s="12" t="s">
        <v>59</v>
      </c>
      <c r="B20" s="27">
        <v>81.680000000000007</v>
      </c>
      <c r="C20" s="28" t="s">
        <v>65</v>
      </c>
      <c r="D20" s="27">
        <v>18.32</v>
      </c>
      <c r="E20" s="44" t="s">
        <v>65</v>
      </c>
      <c r="F20" s="13">
        <v>29.007633587786259</v>
      </c>
      <c r="G20" s="14">
        <v>52.671755725190842</v>
      </c>
      <c r="H20" s="14">
        <v>16.030534351145036</v>
      </c>
      <c r="I20" s="22">
        <v>2.2900763358778624</v>
      </c>
      <c r="J20" s="15">
        <v>131</v>
      </c>
    </row>
    <row r="21" spans="1:10" x14ac:dyDescent="0.25">
      <c r="A21" s="12" t="s">
        <v>60</v>
      </c>
      <c r="B21" s="27">
        <v>69.7</v>
      </c>
      <c r="C21" s="28" t="s">
        <v>66</v>
      </c>
      <c r="D21" s="27">
        <v>30.3</v>
      </c>
      <c r="E21" s="44" t="s">
        <v>66</v>
      </c>
      <c r="F21" s="13">
        <v>6.0606060606060606</v>
      </c>
      <c r="G21" s="14">
        <v>63.636363636363633</v>
      </c>
      <c r="H21" s="14">
        <v>23.484848484848484</v>
      </c>
      <c r="I21" s="22">
        <v>6.8181818181818175</v>
      </c>
      <c r="J21" s="15">
        <v>132</v>
      </c>
    </row>
    <row r="22" spans="1:10" x14ac:dyDescent="0.25">
      <c r="A22" s="12" t="s">
        <v>30</v>
      </c>
      <c r="B22" s="27">
        <v>67.91</v>
      </c>
      <c r="C22" s="28" t="s">
        <v>67</v>
      </c>
      <c r="D22" s="27">
        <v>31.34</v>
      </c>
      <c r="E22" s="44" t="s">
        <v>67</v>
      </c>
      <c r="F22" s="13">
        <v>3.7313432835820892</v>
      </c>
      <c r="G22" s="14">
        <v>64.179104477611943</v>
      </c>
      <c r="H22" s="14">
        <v>29.850746268656714</v>
      </c>
      <c r="I22" s="22">
        <v>1.4925373134328357</v>
      </c>
      <c r="J22" s="15">
        <v>134</v>
      </c>
    </row>
    <row r="23" spans="1:10" x14ac:dyDescent="0.25">
      <c r="A23" s="12" t="s">
        <v>61</v>
      </c>
      <c r="B23" s="27">
        <v>40.630000000000003</v>
      </c>
      <c r="C23" s="28" t="s">
        <v>68</v>
      </c>
      <c r="D23" s="27">
        <v>59.38</v>
      </c>
      <c r="E23" s="44" t="s">
        <v>68</v>
      </c>
      <c r="F23" s="13">
        <v>1.5625</v>
      </c>
      <c r="G23" s="14">
        <v>39.0625</v>
      </c>
      <c r="H23" s="14">
        <v>50</v>
      </c>
      <c r="I23" s="22">
        <v>9.375</v>
      </c>
      <c r="J23" s="15">
        <v>128</v>
      </c>
    </row>
    <row r="24" spans="1:10" x14ac:dyDescent="0.25">
      <c r="A24" s="12" t="s">
        <v>62</v>
      </c>
      <c r="B24" s="27">
        <v>82.71</v>
      </c>
      <c r="C24" s="28" t="s">
        <v>69</v>
      </c>
      <c r="D24" s="27">
        <v>17.29</v>
      </c>
      <c r="E24" s="44" t="s">
        <v>69</v>
      </c>
      <c r="F24" s="13">
        <v>25.563909774436087</v>
      </c>
      <c r="G24" s="14">
        <v>57.142857142857139</v>
      </c>
      <c r="H24" s="14">
        <v>15.789473684210526</v>
      </c>
      <c r="I24" s="22">
        <v>1.5037593984962405</v>
      </c>
      <c r="J24" s="15">
        <v>133</v>
      </c>
    </row>
    <row r="25" spans="1:10" x14ac:dyDescent="0.25">
      <c r="A25" s="16" t="s">
        <v>46</v>
      </c>
      <c r="B25" s="30">
        <v>82.61</v>
      </c>
      <c r="C25" s="31" t="s">
        <v>70</v>
      </c>
      <c r="D25" s="30">
        <v>17.39</v>
      </c>
      <c r="E25" s="45" t="s">
        <v>70</v>
      </c>
      <c r="F25" s="17">
        <v>82.608695652173907</v>
      </c>
      <c r="G25" s="18">
        <v>0</v>
      </c>
      <c r="H25" s="18">
        <v>8.695652173913043</v>
      </c>
      <c r="I25" s="23">
        <v>8.695652173913043</v>
      </c>
      <c r="J25" s="19">
        <v>23</v>
      </c>
    </row>
    <row r="26" spans="1:10" x14ac:dyDescent="0.25">
      <c r="B26" s="40">
        <v>100</v>
      </c>
      <c r="C26" s="40">
        <v>-100</v>
      </c>
    </row>
    <row r="27" spans="1:10" x14ac:dyDescent="0.25">
      <c r="A27" s="1" t="s">
        <v>143</v>
      </c>
    </row>
    <row r="28" spans="1:10" x14ac:dyDescent="0.25">
      <c r="A28" s="42"/>
      <c r="B28" s="5" t="s">
        <v>56</v>
      </c>
      <c r="C28" s="35"/>
      <c r="D28" s="35"/>
      <c r="E28" s="36"/>
      <c r="F28" s="5" t="s">
        <v>47</v>
      </c>
      <c r="G28" s="6"/>
      <c r="H28" s="6"/>
      <c r="I28" s="38"/>
      <c r="J28" s="7"/>
    </row>
    <row r="29" spans="1:10" ht="36.75" thickBot="1" x14ac:dyDescent="0.3">
      <c r="A29" s="41"/>
      <c r="B29" s="9" t="s">
        <v>48</v>
      </c>
      <c r="C29" s="10" t="s">
        <v>55</v>
      </c>
      <c r="D29" s="10" t="s">
        <v>49</v>
      </c>
      <c r="E29" s="11" t="s">
        <v>55</v>
      </c>
      <c r="F29" s="8" t="s">
        <v>1</v>
      </c>
      <c r="G29" s="20" t="s">
        <v>2</v>
      </c>
      <c r="H29" s="20" t="s">
        <v>3</v>
      </c>
      <c r="I29" s="21" t="s">
        <v>4</v>
      </c>
      <c r="J29" s="21" t="s">
        <v>147</v>
      </c>
    </row>
    <row r="30" spans="1:10" x14ac:dyDescent="0.25">
      <c r="A30" s="60" t="s">
        <v>71</v>
      </c>
      <c r="B30" s="43">
        <v>19.64</v>
      </c>
      <c r="C30" s="28" t="s">
        <v>77</v>
      </c>
      <c r="D30" s="43">
        <v>80.36</v>
      </c>
      <c r="E30" s="44" t="s">
        <v>77</v>
      </c>
      <c r="F30" s="13">
        <v>4.4642857142857144</v>
      </c>
      <c r="G30" s="14">
        <v>15.178571428571427</v>
      </c>
      <c r="H30" s="14">
        <v>34.821428571428569</v>
      </c>
      <c r="I30" s="22">
        <v>45.535714285714285</v>
      </c>
      <c r="J30" s="15">
        <v>112</v>
      </c>
    </row>
    <row r="31" spans="1:10" x14ac:dyDescent="0.25">
      <c r="A31" s="41" t="s">
        <v>72</v>
      </c>
      <c r="B31" s="27">
        <v>60.55</v>
      </c>
      <c r="C31" s="28" t="s">
        <v>78</v>
      </c>
      <c r="D31" s="27">
        <v>39.450000000000003</v>
      </c>
      <c r="E31" s="44" t="s">
        <v>78</v>
      </c>
      <c r="F31" s="13">
        <v>12.844036697247708</v>
      </c>
      <c r="G31" s="14">
        <v>47.706422018348626</v>
      </c>
      <c r="H31" s="14">
        <v>33.027522935779821</v>
      </c>
      <c r="I31" s="22">
        <v>6.4220183486238538</v>
      </c>
      <c r="J31" s="15">
        <v>109</v>
      </c>
    </row>
    <row r="32" spans="1:10" x14ac:dyDescent="0.25">
      <c r="A32" s="41" t="s">
        <v>73</v>
      </c>
      <c r="B32" s="27">
        <v>74.069999999999993</v>
      </c>
      <c r="C32" s="28" t="s">
        <v>79</v>
      </c>
      <c r="D32" s="27">
        <v>25.93</v>
      </c>
      <c r="E32" s="44" t="s">
        <v>79</v>
      </c>
      <c r="F32" s="13">
        <v>16.666666666666664</v>
      </c>
      <c r="G32" s="14">
        <v>57.407407407407405</v>
      </c>
      <c r="H32" s="14">
        <v>21.296296296296298</v>
      </c>
      <c r="I32" s="22">
        <v>4.6296296296296298</v>
      </c>
      <c r="J32" s="15">
        <v>108</v>
      </c>
    </row>
    <row r="33" spans="1:10" x14ac:dyDescent="0.25">
      <c r="A33" s="41" t="s">
        <v>74</v>
      </c>
      <c r="B33" s="27">
        <v>75</v>
      </c>
      <c r="C33" s="28" t="s">
        <v>80</v>
      </c>
      <c r="D33" s="27">
        <v>25</v>
      </c>
      <c r="E33" s="44" t="s">
        <v>80</v>
      </c>
      <c r="F33" s="13">
        <v>12.037037037037036</v>
      </c>
      <c r="G33" s="14">
        <v>62.962962962962962</v>
      </c>
      <c r="H33" s="14">
        <v>20.37037037037037</v>
      </c>
      <c r="I33" s="22">
        <v>4.6296296296296298</v>
      </c>
      <c r="J33" s="15">
        <v>108</v>
      </c>
    </row>
    <row r="34" spans="1:10" x14ac:dyDescent="0.25">
      <c r="A34" s="41" t="s">
        <v>40</v>
      </c>
      <c r="B34" s="27">
        <v>26.79</v>
      </c>
      <c r="C34" s="28" t="s">
        <v>81</v>
      </c>
      <c r="D34" s="27">
        <v>73.209999999999994</v>
      </c>
      <c r="E34" s="44" t="s">
        <v>81</v>
      </c>
      <c r="F34" s="13">
        <v>1.7857142857142856</v>
      </c>
      <c r="G34" s="14">
        <v>25</v>
      </c>
      <c r="H34" s="14">
        <v>57.142857142857139</v>
      </c>
      <c r="I34" s="22">
        <v>16.071428571428573</v>
      </c>
      <c r="J34" s="15">
        <v>112</v>
      </c>
    </row>
    <row r="35" spans="1:10" x14ac:dyDescent="0.25">
      <c r="A35" s="41" t="s">
        <v>75</v>
      </c>
      <c r="B35" s="27">
        <v>15.32</v>
      </c>
      <c r="C35" s="28" t="s">
        <v>82</v>
      </c>
      <c r="D35" s="27">
        <v>84.68</v>
      </c>
      <c r="E35" s="44" t="s">
        <v>82</v>
      </c>
      <c r="F35" s="13">
        <v>1.8018018018018018</v>
      </c>
      <c r="G35" s="14">
        <v>13.513513513513514</v>
      </c>
      <c r="H35" s="14">
        <v>63.963963963963963</v>
      </c>
      <c r="I35" s="22">
        <v>20.72072072072072</v>
      </c>
      <c r="J35" s="15">
        <v>111</v>
      </c>
    </row>
    <row r="36" spans="1:10" x14ac:dyDescent="0.25">
      <c r="A36" s="41" t="s">
        <v>76</v>
      </c>
      <c r="B36" s="27">
        <v>71.430000000000007</v>
      </c>
      <c r="C36" s="28" t="s">
        <v>83</v>
      </c>
      <c r="D36" s="27">
        <v>28.57</v>
      </c>
      <c r="E36" s="44" t="s">
        <v>83</v>
      </c>
      <c r="F36" s="13">
        <v>23.214285714285715</v>
      </c>
      <c r="G36" s="14">
        <v>48.214285714285715</v>
      </c>
      <c r="H36" s="14">
        <v>21.428571428571427</v>
      </c>
      <c r="I36" s="22">
        <v>7.1428571428571423</v>
      </c>
      <c r="J36" s="15">
        <v>112</v>
      </c>
    </row>
    <row r="37" spans="1:10" x14ac:dyDescent="0.25">
      <c r="A37" s="39" t="s">
        <v>46</v>
      </c>
      <c r="B37" s="30">
        <v>76</v>
      </c>
      <c r="C37" s="31" t="s">
        <v>84</v>
      </c>
      <c r="D37" s="30">
        <v>24</v>
      </c>
      <c r="E37" s="45" t="s">
        <v>84</v>
      </c>
      <c r="F37" s="17">
        <v>64</v>
      </c>
      <c r="G37" s="18">
        <v>12</v>
      </c>
      <c r="H37" s="18">
        <v>4</v>
      </c>
      <c r="I37" s="23">
        <v>20</v>
      </c>
      <c r="J37" s="19">
        <v>25</v>
      </c>
    </row>
    <row r="39" spans="1:10" x14ac:dyDescent="0.25">
      <c r="A39" s="1" t="s">
        <v>144</v>
      </c>
    </row>
    <row r="40" spans="1:10" x14ac:dyDescent="0.25">
      <c r="A40" s="42"/>
      <c r="B40" s="5" t="s">
        <v>56</v>
      </c>
      <c r="C40" s="35"/>
      <c r="D40" s="35"/>
      <c r="E40" s="36"/>
      <c r="F40" s="5" t="s">
        <v>47</v>
      </c>
      <c r="G40" s="6"/>
      <c r="H40" s="6"/>
      <c r="I40" s="38"/>
      <c r="J40" s="7"/>
    </row>
    <row r="41" spans="1:10" ht="36.75" thickBot="1" x14ac:dyDescent="0.3">
      <c r="A41" s="41"/>
      <c r="B41" s="9" t="s">
        <v>48</v>
      </c>
      <c r="C41" s="10" t="s">
        <v>55</v>
      </c>
      <c r="D41" s="10" t="s">
        <v>49</v>
      </c>
      <c r="E41" s="11" t="s">
        <v>55</v>
      </c>
      <c r="F41" s="8" t="s">
        <v>1</v>
      </c>
      <c r="G41" s="20" t="s">
        <v>2</v>
      </c>
      <c r="H41" s="20" t="s">
        <v>3</v>
      </c>
      <c r="I41" s="21" t="s">
        <v>4</v>
      </c>
      <c r="J41" s="21" t="s">
        <v>147</v>
      </c>
    </row>
    <row r="42" spans="1:10" x14ac:dyDescent="0.25">
      <c r="A42" s="60" t="s">
        <v>41</v>
      </c>
      <c r="B42" s="48">
        <v>5.43</v>
      </c>
      <c r="C42" s="49" t="s">
        <v>85</v>
      </c>
      <c r="D42" s="48">
        <v>94.57</v>
      </c>
      <c r="E42" s="50" t="s">
        <v>85</v>
      </c>
      <c r="F42" s="13">
        <v>0</v>
      </c>
      <c r="G42" s="14">
        <v>5.4347826086956523</v>
      </c>
      <c r="H42" s="14">
        <v>30.434782608695656</v>
      </c>
      <c r="I42" s="22">
        <v>64.130434782608688</v>
      </c>
      <c r="J42" s="15">
        <v>92</v>
      </c>
    </row>
    <row r="43" spans="1:10" x14ac:dyDescent="0.25">
      <c r="A43" s="41" t="s">
        <v>42</v>
      </c>
      <c r="B43" s="27">
        <v>83.87</v>
      </c>
      <c r="C43" s="28" t="s">
        <v>86</v>
      </c>
      <c r="D43" s="27">
        <v>16.13</v>
      </c>
      <c r="E43" s="44" t="s">
        <v>86</v>
      </c>
      <c r="F43" s="13">
        <v>8.6021505376344098</v>
      </c>
      <c r="G43" s="14">
        <v>75.268817204301072</v>
      </c>
      <c r="H43" s="14">
        <v>13.978494623655912</v>
      </c>
      <c r="I43" s="22">
        <v>2.1505376344086025</v>
      </c>
      <c r="J43" s="15">
        <v>93</v>
      </c>
    </row>
    <row r="44" spans="1:10" x14ac:dyDescent="0.25">
      <c r="A44" s="41" t="s">
        <v>16</v>
      </c>
      <c r="B44" s="27">
        <v>87.5</v>
      </c>
      <c r="C44" s="28" t="s">
        <v>87</v>
      </c>
      <c r="D44" s="27">
        <v>12.5</v>
      </c>
      <c r="E44" s="44" t="s">
        <v>87</v>
      </c>
      <c r="F44" s="13">
        <v>37.5</v>
      </c>
      <c r="G44" s="14">
        <v>50</v>
      </c>
      <c r="H44" s="14">
        <v>12.5</v>
      </c>
      <c r="I44" s="22">
        <v>0</v>
      </c>
      <c r="J44" s="15">
        <v>88</v>
      </c>
    </row>
    <row r="45" spans="1:10" x14ac:dyDescent="0.25">
      <c r="A45" s="41" t="s">
        <v>29</v>
      </c>
      <c r="B45" s="27">
        <v>92.39</v>
      </c>
      <c r="C45" s="28" t="s">
        <v>88</v>
      </c>
      <c r="D45" s="27">
        <v>7.61</v>
      </c>
      <c r="E45" s="44" t="s">
        <v>88</v>
      </c>
      <c r="F45" s="13">
        <v>17.391304347826086</v>
      </c>
      <c r="G45" s="14">
        <v>75</v>
      </c>
      <c r="H45" s="14">
        <v>5.4347826086956523</v>
      </c>
      <c r="I45" s="22">
        <v>2.1739130434782608</v>
      </c>
      <c r="J45" s="15">
        <v>92</v>
      </c>
    </row>
    <row r="46" spans="1:10" x14ac:dyDescent="0.25">
      <c r="A46" s="41" t="s">
        <v>14</v>
      </c>
      <c r="B46" s="27">
        <v>81.52</v>
      </c>
      <c r="C46" s="28" t="s">
        <v>89</v>
      </c>
      <c r="D46" s="27">
        <v>18.48</v>
      </c>
      <c r="E46" s="44" t="s">
        <v>89</v>
      </c>
      <c r="F46" s="13">
        <v>6.5217391304347823</v>
      </c>
      <c r="G46" s="14">
        <v>75</v>
      </c>
      <c r="H46" s="14">
        <v>17.391304347826086</v>
      </c>
      <c r="I46" s="22">
        <v>1.0869565217391304</v>
      </c>
      <c r="J46" s="15">
        <v>92</v>
      </c>
    </row>
    <row r="47" spans="1:10" x14ac:dyDescent="0.25">
      <c r="A47" s="41" t="s">
        <v>43</v>
      </c>
      <c r="B47" s="27">
        <v>69.569999999999993</v>
      </c>
      <c r="C47" s="28" t="s">
        <v>90</v>
      </c>
      <c r="D47" s="27">
        <v>30.43</v>
      </c>
      <c r="E47" s="44" t="s">
        <v>90</v>
      </c>
      <c r="F47" s="13">
        <v>8.695652173913043</v>
      </c>
      <c r="G47" s="14">
        <v>60.869565217391312</v>
      </c>
      <c r="H47" s="14">
        <v>30.434782608695656</v>
      </c>
      <c r="I47" s="22">
        <v>0</v>
      </c>
      <c r="J47" s="15">
        <v>92</v>
      </c>
    </row>
    <row r="48" spans="1:10" x14ac:dyDescent="0.25">
      <c r="A48" s="41" t="s">
        <v>44</v>
      </c>
      <c r="B48" s="27">
        <v>87.91</v>
      </c>
      <c r="C48" s="28" t="s">
        <v>91</v>
      </c>
      <c r="D48" s="27">
        <v>12.09</v>
      </c>
      <c r="E48" s="44" t="s">
        <v>91</v>
      </c>
      <c r="F48" s="13">
        <v>18.681318681318682</v>
      </c>
      <c r="G48" s="14">
        <v>69.230769230769226</v>
      </c>
      <c r="H48" s="14">
        <v>10.989010989010989</v>
      </c>
      <c r="I48" s="22">
        <v>1.098901098901099</v>
      </c>
      <c r="J48" s="15">
        <v>91</v>
      </c>
    </row>
    <row r="49" spans="1:10" x14ac:dyDescent="0.25">
      <c r="A49" s="41" t="s">
        <v>45</v>
      </c>
      <c r="B49" s="27">
        <v>83.52</v>
      </c>
      <c r="C49" s="28" t="s">
        <v>92</v>
      </c>
      <c r="D49" s="27">
        <v>16.48</v>
      </c>
      <c r="E49" s="44" t="s">
        <v>92</v>
      </c>
      <c r="F49" s="13">
        <v>20.87912087912088</v>
      </c>
      <c r="G49" s="14">
        <v>62.637362637362635</v>
      </c>
      <c r="H49" s="14">
        <v>14.285714285714285</v>
      </c>
      <c r="I49" s="22">
        <v>2.197802197802198</v>
      </c>
      <c r="J49" s="15">
        <v>91</v>
      </c>
    </row>
    <row r="50" spans="1:10" x14ac:dyDescent="0.25">
      <c r="A50" s="39" t="s">
        <v>46</v>
      </c>
      <c r="B50" s="30">
        <v>80</v>
      </c>
      <c r="C50" s="31" t="s">
        <v>93</v>
      </c>
      <c r="D50" s="30">
        <v>20</v>
      </c>
      <c r="E50" s="45" t="s">
        <v>93</v>
      </c>
      <c r="F50" s="17">
        <v>52</v>
      </c>
      <c r="G50" s="18">
        <v>28.000000000000004</v>
      </c>
      <c r="H50" s="18">
        <v>4</v>
      </c>
      <c r="I50" s="23">
        <v>16</v>
      </c>
      <c r="J50" s="19">
        <v>25</v>
      </c>
    </row>
    <row r="52" spans="1:10" x14ac:dyDescent="0.25">
      <c r="A52" s="1" t="s">
        <v>145</v>
      </c>
    </row>
    <row r="53" spans="1:10" x14ac:dyDescent="0.25">
      <c r="A53" s="42"/>
      <c r="B53" s="5" t="s">
        <v>56</v>
      </c>
      <c r="C53" s="35"/>
      <c r="D53" s="35"/>
      <c r="E53" s="36"/>
      <c r="F53" s="5" t="s">
        <v>47</v>
      </c>
      <c r="G53" s="6"/>
      <c r="H53" s="6"/>
      <c r="I53" s="38"/>
      <c r="J53" s="7"/>
    </row>
    <row r="54" spans="1:10" ht="36.75" thickBot="1" x14ac:dyDescent="0.3">
      <c r="A54" s="41"/>
      <c r="B54" s="9" t="s">
        <v>48</v>
      </c>
      <c r="C54" s="10" t="s">
        <v>55</v>
      </c>
      <c r="D54" s="10" t="s">
        <v>49</v>
      </c>
      <c r="E54" s="11" t="s">
        <v>55</v>
      </c>
      <c r="F54" s="8" t="s">
        <v>1</v>
      </c>
      <c r="G54" s="20" t="s">
        <v>2</v>
      </c>
      <c r="H54" s="20" t="s">
        <v>3</v>
      </c>
      <c r="I54" s="21" t="s">
        <v>4</v>
      </c>
      <c r="J54" s="21" t="s">
        <v>147</v>
      </c>
    </row>
    <row r="55" spans="1:10" x14ac:dyDescent="0.25">
      <c r="A55" s="60" t="s">
        <v>57</v>
      </c>
      <c r="B55" s="48">
        <v>0</v>
      </c>
      <c r="C55" s="49" t="s">
        <v>96</v>
      </c>
      <c r="D55" s="48">
        <v>100</v>
      </c>
      <c r="E55" s="50" t="s">
        <v>96</v>
      </c>
      <c r="F55" s="51">
        <v>0</v>
      </c>
      <c r="G55" s="52">
        <v>0</v>
      </c>
      <c r="H55" s="52">
        <v>24.528301886792452</v>
      </c>
      <c r="I55" s="53">
        <v>75.471698113207552</v>
      </c>
      <c r="J55" s="54">
        <v>106</v>
      </c>
    </row>
    <row r="56" spans="1:10" x14ac:dyDescent="0.25">
      <c r="A56" s="12" t="s">
        <v>58</v>
      </c>
      <c r="B56" s="27">
        <v>81.13</v>
      </c>
      <c r="C56" s="28" t="s">
        <v>97</v>
      </c>
      <c r="D56" s="27">
        <v>18.87</v>
      </c>
      <c r="E56" s="44" t="s">
        <v>97</v>
      </c>
      <c r="F56" s="13">
        <v>15.09433962264151</v>
      </c>
      <c r="G56" s="14">
        <v>66.037735849056602</v>
      </c>
      <c r="H56" s="14">
        <v>17.924528301886792</v>
      </c>
      <c r="I56" s="22">
        <v>0.94339622641509435</v>
      </c>
      <c r="J56" s="54">
        <v>106</v>
      </c>
    </row>
    <row r="57" spans="1:10" x14ac:dyDescent="0.25">
      <c r="A57" s="12" t="s">
        <v>94</v>
      </c>
      <c r="B57" s="27">
        <v>85.44</v>
      </c>
      <c r="C57" s="28" t="s">
        <v>97</v>
      </c>
      <c r="D57" s="27">
        <v>14.56</v>
      </c>
      <c r="E57" s="44" t="s">
        <v>97</v>
      </c>
      <c r="F57" s="13">
        <v>31.067961165048541</v>
      </c>
      <c r="G57" s="14">
        <v>54.368932038834949</v>
      </c>
      <c r="H57" s="14">
        <v>10.679611650485436</v>
      </c>
      <c r="I57" s="22">
        <v>3.8834951456310676</v>
      </c>
      <c r="J57" s="54">
        <v>103</v>
      </c>
    </row>
    <row r="58" spans="1:10" x14ac:dyDescent="0.25">
      <c r="A58" s="12" t="s">
        <v>60</v>
      </c>
      <c r="B58" s="27">
        <v>90.57</v>
      </c>
      <c r="C58" s="28" t="s">
        <v>98</v>
      </c>
      <c r="D58" s="27">
        <v>9.43</v>
      </c>
      <c r="E58" s="44" t="s">
        <v>98</v>
      </c>
      <c r="F58" s="13">
        <v>16.981132075471699</v>
      </c>
      <c r="G58" s="14">
        <v>73.584905660377359</v>
      </c>
      <c r="H58" s="14">
        <v>8.4905660377358494</v>
      </c>
      <c r="I58" s="22">
        <v>0.94339622641509435</v>
      </c>
      <c r="J58" s="54">
        <v>106</v>
      </c>
    </row>
    <row r="59" spans="1:10" x14ac:dyDescent="0.25">
      <c r="A59" s="12" t="s">
        <v>30</v>
      </c>
      <c r="B59" s="27">
        <v>75.47</v>
      </c>
      <c r="C59" s="28" t="s">
        <v>99</v>
      </c>
      <c r="D59" s="27">
        <v>24.53</v>
      </c>
      <c r="E59" s="44" t="s">
        <v>99</v>
      </c>
      <c r="F59" s="13">
        <v>4.716981132075472</v>
      </c>
      <c r="G59" s="14">
        <v>70.754716981132077</v>
      </c>
      <c r="H59" s="14">
        <v>20.754716981132077</v>
      </c>
      <c r="I59" s="22">
        <v>3.7735849056603774</v>
      </c>
      <c r="J59" s="54">
        <v>106</v>
      </c>
    </row>
    <row r="60" spans="1:10" x14ac:dyDescent="0.25">
      <c r="A60" s="12" t="s">
        <v>95</v>
      </c>
      <c r="B60" s="27">
        <v>71.84</v>
      </c>
      <c r="C60" s="28" t="s">
        <v>99</v>
      </c>
      <c r="D60" s="27">
        <v>28.16</v>
      </c>
      <c r="E60" s="44" t="s">
        <v>99</v>
      </c>
      <c r="F60" s="13">
        <v>5.825242718446602</v>
      </c>
      <c r="G60" s="14">
        <v>66.019417475728162</v>
      </c>
      <c r="H60" s="14">
        <v>25.242718446601941</v>
      </c>
      <c r="I60" s="22">
        <v>2.912621359223301</v>
      </c>
      <c r="J60" s="54">
        <v>103</v>
      </c>
    </row>
    <row r="61" spans="1:10" x14ac:dyDescent="0.25">
      <c r="A61" s="12" t="s">
        <v>62</v>
      </c>
      <c r="B61" s="27">
        <v>72.55</v>
      </c>
      <c r="C61" s="28" t="s">
        <v>99</v>
      </c>
      <c r="D61" s="27">
        <v>27.45</v>
      </c>
      <c r="E61" s="44" t="s">
        <v>99</v>
      </c>
      <c r="F61" s="13">
        <v>15.686274509803921</v>
      </c>
      <c r="G61" s="14">
        <v>56.862745098039213</v>
      </c>
      <c r="H61" s="14">
        <v>25.490196078431371</v>
      </c>
      <c r="I61" s="22">
        <v>1.9607843137254901</v>
      </c>
      <c r="J61" s="54">
        <v>102</v>
      </c>
    </row>
    <row r="62" spans="1:10" x14ac:dyDescent="0.25">
      <c r="A62" s="16" t="s">
        <v>46</v>
      </c>
      <c r="B62" s="30">
        <v>73.33</v>
      </c>
      <c r="C62" s="31" t="s">
        <v>100</v>
      </c>
      <c r="D62" s="30">
        <v>26.67</v>
      </c>
      <c r="E62" s="45" t="s">
        <v>100</v>
      </c>
      <c r="F62" s="17">
        <v>63.333333333333329</v>
      </c>
      <c r="G62" s="18">
        <v>10</v>
      </c>
      <c r="H62" s="18">
        <v>6.666666666666667</v>
      </c>
      <c r="I62" s="23">
        <v>20</v>
      </c>
      <c r="J62" s="55">
        <v>30</v>
      </c>
    </row>
    <row r="64" spans="1:10" x14ac:dyDescent="0.25">
      <c r="A64" s="1" t="s">
        <v>146</v>
      </c>
    </row>
    <row r="65" spans="1:10" x14ac:dyDescent="0.25">
      <c r="A65" s="42"/>
      <c r="B65" s="5" t="s">
        <v>56</v>
      </c>
      <c r="C65" s="35"/>
      <c r="D65" s="35"/>
      <c r="E65" s="36"/>
      <c r="F65" s="5" t="s">
        <v>47</v>
      </c>
      <c r="G65" s="6"/>
      <c r="H65" s="6"/>
      <c r="I65" s="38"/>
      <c r="J65" s="7"/>
    </row>
    <row r="66" spans="1:10" ht="36.75" thickBot="1" x14ac:dyDescent="0.3">
      <c r="A66" s="41"/>
      <c r="B66" s="47" t="s">
        <v>48</v>
      </c>
      <c r="C66" s="35" t="s">
        <v>55</v>
      </c>
      <c r="D66" s="35" t="s">
        <v>49</v>
      </c>
      <c r="E66" s="36" t="s">
        <v>55</v>
      </c>
      <c r="F66" s="5" t="s">
        <v>1</v>
      </c>
      <c r="G66" s="37" t="s">
        <v>2</v>
      </c>
      <c r="H66" s="37" t="s">
        <v>3</v>
      </c>
      <c r="I66" s="37" t="s">
        <v>4</v>
      </c>
      <c r="J66" s="46" t="s">
        <v>147</v>
      </c>
    </row>
    <row r="67" spans="1:10" x14ac:dyDescent="0.25">
      <c r="A67" s="60" t="s">
        <v>72</v>
      </c>
      <c r="B67" s="43">
        <v>69.31</v>
      </c>
      <c r="C67" s="61" t="s">
        <v>102</v>
      </c>
      <c r="D67" s="43">
        <v>30.69</v>
      </c>
      <c r="E67" s="62" t="s">
        <v>102</v>
      </c>
      <c r="F67" s="63">
        <v>10.891089108910892</v>
      </c>
      <c r="G67" s="64">
        <v>58.415841584158414</v>
      </c>
      <c r="H67" s="64">
        <v>23.762376237623762</v>
      </c>
      <c r="I67" s="64">
        <v>6.9306930693069315</v>
      </c>
      <c r="J67" s="65">
        <v>101</v>
      </c>
    </row>
    <row r="68" spans="1:10" x14ac:dyDescent="0.25">
      <c r="A68" s="41" t="s">
        <v>101</v>
      </c>
      <c r="B68" s="27">
        <v>77.55</v>
      </c>
      <c r="C68" s="28" t="s">
        <v>80</v>
      </c>
      <c r="D68" s="27">
        <v>22.45</v>
      </c>
      <c r="E68" s="44" t="s">
        <v>80</v>
      </c>
      <c r="F68" s="13">
        <v>17.346938775510203</v>
      </c>
      <c r="G68" s="14">
        <v>60.204081632653065</v>
      </c>
      <c r="H68" s="14">
        <v>17.346938775510203</v>
      </c>
      <c r="I68" s="14">
        <v>5.1020408163265305</v>
      </c>
      <c r="J68" s="54">
        <v>98</v>
      </c>
    </row>
    <row r="69" spans="1:10" x14ac:dyDescent="0.25">
      <c r="A69" s="41" t="s">
        <v>74</v>
      </c>
      <c r="B69" s="27">
        <v>83.67</v>
      </c>
      <c r="C69" s="28" t="s">
        <v>103</v>
      </c>
      <c r="D69" s="27">
        <v>16.329999999999998</v>
      </c>
      <c r="E69" s="44" t="s">
        <v>103</v>
      </c>
      <c r="F69" s="13">
        <v>23.469387755102041</v>
      </c>
      <c r="G69" s="14">
        <v>60.204081632653065</v>
      </c>
      <c r="H69" s="14">
        <v>11.224489795918368</v>
      </c>
      <c r="I69" s="14">
        <v>5.1020408163265305</v>
      </c>
      <c r="J69" s="54">
        <v>98</v>
      </c>
    </row>
    <row r="70" spans="1:10" x14ac:dyDescent="0.25">
      <c r="A70" s="41" t="s">
        <v>40</v>
      </c>
      <c r="B70" s="27">
        <v>46</v>
      </c>
      <c r="C70" s="28" t="s">
        <v>104</v>
      </c>
      <c r="D70" s="27">
        <v>54</v>
      </c>
      <c r="E70" s="44" t="s">
        <v>104</v>
      </c>
      <c r="F70" s="13">
        <v>4</v>
      </c>
      <c r="G70" s="14">
        <v>42</v>
      </c>
      <c r="H70" s="14">
        <v>48</v>
      </c>
      <c r="I70" s="14">
        <v>6</v>
      </c>
      <c r="J70" s="54">
        <v>100</v>
      </c>
    </row>
    <row r="71" spans="1:10" x14ac:dyDescent="0.25">
      <c r="A71" s="41" t="s">
        <v>75</v>
      </c>
      <c r="B71" s="27">
        <v>49.49</v>
      </c>
      <c r="C71" s="28" t="s">
        <v>105</v>
      </c>
      <c r="D71" s="27">
        <v>50.51</v>
      </c>
      <c r="E71" s="44" t="s">
        <v>105</v>
      </c>
      <c r="F71" s="13">
        <v>5.0505050505050502</v>
      </c>
      <c r="G71" s="14">
        <v>44.444444444444443</v>
      </c>
      <c r="H71" s="14">
        <v>44.444444444444443</v>
      </c>
      <c r="I71" s="14">
        <v>6.0606060606060606</v>
      </c>
      <c r="J71" s="54">
        <v>99</v>
      </c>
    </row>
    <row r="72" spans="1:10" x14ac:dyDescent="0.25">
      <c r="A72" s="41" t="s">
        <v>76</v>
      </c>
      <c r="B72" s="27">
        <v>70.709999999999994</v>
      </c>
      <c r="C72" s="28" t="s">
        <v>102</v>
      </c>
      <c r="D72" s="27">
        <v>29.29</v>
      </c>
      <c r="E72" s="44" t="s">
        <v>102</v>
      </c>
      <c r="F72" s="13">
        <v>13.131313131313133</v>
      </c>
      <c r="G72" s="14">
        <v>57.575757575757578</v>
      </c>
      <c r="H72" s="14">
        <v>22.222222222222221</v>
      </c>
      <c r="I72" s="14">
        <v>7.0707070707070701</v>
      </c>
      <c r="J72" s="54">
        <v>99</v>
      </c>
    </row>
    <row r="73" spans="1:10" x14ac:dyDescent="0.25">
      <c r="A73" s="39" t="s">
        <v>46</v>
      </c>
      <c r="B73" s="30">
        <v>80.77</v>
      </c>
      <c r="C73" s="31" t="s">
        <v>106</v>
      </c>
      <c r="D73" s="30">
        <v>19.23</v>
      </c>
      <c r="E73" s="45" t="s">
        <v>106</v>
      </c>
      <c r="F73" s="17">
        <v>61.53846153846154</v>
      </c>
      <c r="G73" s="18">
        <v>19.230769230769234</v>
      </c>
      <c r="H73" s="18">
        <v>3.8461538461538463</v>
      </c>
      <c r="I73" s="18">
        <v>15.384615384615385</v>
      </c>
      <c r="J73" s="55">
        <v>26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4"/>
  <sheetViews>
    <sheetView topLeftCell="A25" workbookViewId="0">
      <selection activeCell="B70" sqref="B70:B71"/>
    </sheetView>
  </sheetViews>
  <sheetFormatPr defaultRowHeight="15" x14ac:dyDescent="0.25"/>
  <cols>
    <col min="1" max="1" width="22.7109375" style="40" customWidth="1"/>
    <col min="2" max="2" width="21.140625" style="40" bestFit="1" customWidth="1"/>
    <col min="3" max="3" width="13.140625" style="40" bestFit="1" customWidth="1"/>
    <col min="4" max="6" width="9.140625" style="40"/>
    <col min="7" max="17" width="0" style="40" hidden="1" customWidth="1"/>
    <col min="18" max="16384" width="9.140625" style="40"/>
  </cols>
  <sheetData>
    <row r="1" spans="1:17" x14ac:dyDescent="0.25">
      <c r="A1" s="1" t="s">
        <v>107</v>
      </c>
    </row>
    <row r="2" spans="1:17" ht="15.75" thickBot="1" x14ac:dyDescent="0.3">
      <c r="A2" s="26"/>
      <c r="B2" s="26" t="s">
        <v>108</v>
      </c>
      <c r="C2" s="21" t="s">
        <v>109</v>
      </c>
      <c r="G2" s="40" t="s">
        <v>110</v>
      </c>
      <c r="H2" s="40" t="s">
        <v>5</v>
      </c>
      <c r="J2" s="40" t="s">
        <v>111</v>
      </c>
      <c r="K2" s="40" t="s">
        <v>5</v>
      </c>
    </row>
    <row r="3" spans="1:17" x14ac:dyDescent="0.25">
      <c r="A3" s="41" t="s">
        <v>112</v>
      </c>
      <c r="B3" s="54">
        <v>15</v>
      </c>
      <c r="C3" s="15">
        <v>20</v>
      </c>
      <c r="G3" s="56">
        <v>0.14903846153846154</v>
      </c>
      <c r="H3" s="40">
        <v>208</v>
      </c>
      <c r="I3" s="40">
        <f>H3*G3</f>
        <v>31</v>
      </c>
      <c r="J3" s="57">
        <v>0.19801980198019803</v>
      </c>
      <c r="K3" s="40">
        <v>101</v>
      </c>
      <c r="L3" s="40">
        <f>K3*J3</f>
        <v>20</v>
      </c>
      <c r="M3" s="40">
        <f>ROUND((G3*100),0)</f>
        <v>15</v>
      </c>
      <c r="N3" s="40" t="str">
        <f>CONCATENATE(M3," ","(",I3,")")</f>
        <v>15 (31)</v>
      </c>
      <c r="P3" s="40">
        <f>ROUND((J3*100),0)</f>
        <v>20</v>
      </c>
      <c r="Q3" s="40" t="str">
        <f>CONCATENATE(P3," ","(",L3,")")</f>
        <v>20 (20)</v>
      </c>
    </row>
    <row r="4" spans="1:17" x14ac:dyDescent="0.25">
      <c r="A4" s="41" t="s">
        <v>113</v>
      </c>
      <c r="B4" s="54">
        <v>40</v>
      </c>
      <c r="C4" s="15">
        <v>33</v>
      </c>
      <c r="G4" s="56">
        <v>0.39903846153846156</v>
      </c>
      <c r="H4" s="40">
        <v>208</v>
      </c>
      <c r="I4" s="40">
        <f t="shared" ref="I4:I8" si="0">H4*G4</f>
        <v>83</v>
      </c>
      <c r="J4" s="57">
        <v>0.32673267326732675</v>
      </c>
      <c r="K4" s="40">
        <v>101</v>
      </c>
      <c r="L4" s="40">
        <f t="shared" ref="L4:L8" si="1">K4*J4</f>
        <v>33</v>
      </c>
      <c r="M4" s="40">
        <f t="shared" ref="M4:P8" si="2">ROUND((G4*100),0)</f>
        <v>40</v>
      </c>
      <c r="N4" s="40" t="str">
        <f t="shared" ref="N4:N8" si="3">CONCATENATE(M4," ","(",I4,")")</f>
        <v>40 (83)</v>
      </c>
      <c r="P4" s="40">
        <f t="shared" si="2"/>
        <v>33</v>
      </c>
      <c r="Q4" s="40" t="str">
        <f t="shared" ref="Q4:Q8" si="4">CONCATENATE(P4," ","(",L4,")")</f>
        <v>33 (33)</v>
      </c>
    </row>
    <row r="5" spans="1:17" x14ac:dyDescent="0.25">
      <c r="A5" s="41" t="s">
        <v>114</v>
      </c>
      <c r="B5" s="54">
        <v>37</v>
      </c>
      <c r="C5" s="15">
        <v>39</v>
      </c>
      <c r="G5" s="56">
        <v>0.36538461538461536</v>
      </c>
      <c r="H5" s="40">
        <v>208</v>
      </c>
      <c r="I5" s="40">
        <f t="shared" si="0"/>
        <v>76</v>
      </c>
      <c r="J5" s="57">
        <v>0.38613861386138615</v>
      </c>
      <c r="K5" s="40">
        <v>101</v>
      </c>
      <c r="L5" s="40">
        <f t="shared" si="1"/>
        <v>39</v>
      </c>
      <c r="M5" s="40">
        <f t="shared" si="2"/>
        <v>37</v>
      </c>
      <c r="N5" s="40" t="str">
        <f t="shared" si="3"/>
        <v>37 (76)</v>
      </c>
      <c r="P5" s="40">
        <f t="shared" si="2"/>
        <v>39</v>
      </c>
      <c r="Q5" s="40" t="str">
        <f t="shared" si="4"/>
        <v>39 (39)</v>
      </c>
    </row>
    <row r="6" spans="1:17" x14ac:dyDescent="0.25">
      <c r="A6" s="41" t="s">
        <v>115</v>
      </c>
      <c r="B6" s="54">
        <v>8</v>
      </c>
      <c r="C6" s="15">
        <v>3</v>
      </c>
      <c r="G6" s="56">
        <v>8.1730769230769232E-2</v>
      </c>
      <c r="H6" s="40">
        <v>208</v>
      </c>
      <c r="I6" s="40">
        <f t="shared" si="0"/>
        <v>17</v>
      </c>
      <c r="J6" s="57">
        <v>2.9702970297029702E-2</v>
      </c>
      <c r="K6" s="40">
        <v>101</v>
      </c>
      <c r="L6" s="40">
        <f t="shared" si="1"/>
        <v>3</v>
      </c>
      <c r="M6" s="40">
        <f t="shared" si="2"/>
        <v>8</v>
      </c>
      <c r="N6" s="40" t="str">
        <f t="shared" si="3"/>
        <v>8 (17)</v>
      </c>
      <c r="P6" s="40">
        <f t="shared" si="2"/>
        <v>3</v>
      </c>
      <c r="Q6" s="40" t="str">
        <f t="shared" si="4"/>
        <v>3 (3)</v>
      </c>
    </row>
    <row r="7" spans="1:17" x14ac:dyDescent="0.25">
      <c r="A7" s="41" t="s">
        <v>116</v>
      </c>
      <c r="B7" s="54">
        <v>0</v>
      </c>
      <c r="C7" s="15">
        <v>6</v>
      </c>
      <c r="G7" s="56">
        <v>4.807692307692308E-3</v>
      </c>
      <c r="H7" s="40">
        <v>208</v>
      </c>
      <c r="I7" s="40">
        <f t="shared" si="0"/>
        <v>1</v>
      </c>
      <c r="J7" s="57">
        <v>5.9405940594059403E-2</v>
      </c>
      <c r="K7" s="40">
        <v>101</v>
      </c>
      <c r="L7" s="40">
        <f t="shared" si="1"/>
        <v>6</v>
      </c>
      <c r="M7" s="40">
        <f t="shared" si="2"/>
        <v>0</v>
      </c>
      <c r="N7" s="40" t="str">
        <f t="shared" si="3"/>
        <v>0 (1)</v>
      </c>
      <c r="P7" s="40">
        <f t="shared" si="2"/>
        <v>6</v>
      </c>
      <c r="Q7" s="40" t="str">
        <f t="shared" si="4"/>
        <v>6 (6)</v>
      </c>
    </row>
    <row r="8" spans="1:17" x14ac:dyDescent="0.25">
      <c r="A8" s="39" t="s">
        <v>117</v>
      </c>
      <c r="B8" s="55">
        <v>0</v>
      </c>
      <c r="C8" s="19">
        <v>0</v>
      </c>
      <c r="G8" s="58">
        <v>0</v>
      </c>
      <c r="H8" s="40">
        <v>208</v>
      </c>
      <c r="I8" s="40">
        <f t="shared" si="0"/>
        <v>0</v>
      </c>
      <c r="J8" s="58">
        <v>0</v>
      </c>
      <c r="K8" s="40">
        <v>101</v>
      </c>
      <c r="L8" s="40">
        <f t="shared" si="1"/>
        <v>0</v>
      </c>
      <c r="M8" s="40">
        <f t="shared" si="2"/>
        <v>0</v>
      </c>
      <c r="N8" s="40" t="str">
        <f t="shared" si="3"/>
        <v>0 (0)</v>
      </c>
      <c r="P8" s="40">
        <f t="shared" si="2"/>
        <v>0</v>
      </c>
      <c r="Q8" s="40" t="str">
        <f t="shared" si="4"/>
        <v>0 (0)</v>
      </c>
    </row>
    <row r="9" spans="1:17" x14ac:dyDescent="0.25">
      <c r="A9" s="33"/>
      <c r="B9" s="34"/>
      <c r="C9" s="34"/>
    </row>
    <row r="10" spans="1:17" x14ac:dyDescent="0.25">
      <c r="A10" s="1" t="s">
        <v>118</v>
      </c>
      <c r="G10" s="40" t="s">
        <v>110</v>
      </c>
      <c r="H10" s="40" t="s">
        <v>5</v>
      </c>
      <c r="J10" s="40" t="s">
        <v>111</v>
      </c>
      <c r="K10" s="40" t="s">
        <v>5</v>
      </c>
    </row>
    <row r="11" spans="1:17" ht="15.75" thickBot="1" x14ac:dyDescent="0.3">
      <c r="A11" s="26"/>
      <c r="B11" s="26" t="s">
        <v>119</v>
      </c>
      <c r="C11" s="26" t="s">
        <v>120</v>
      </c>
      <c r="G11" s="56">
        <v>0.02</v>
      </c>
      <c r="H11" s="40">
        <v>150</v>
      </c>
      <c r="I11" s="40">
        <f>H11*G11</f>
        <v>3</v>
      </c>
      <c r="J11" s="57">
        <v>8.9743589743589744E-2</v>
      </c>
      <c r="K11" s="40">
        <v>78</v>
      </c>
      <c r="L11" s="40">
        <f>K11*J11</f>
        <v>7</v>
      </c>
      <c r="M11" s="40">
        <f>ROUND((G11*100),0)</f>
        <v>2</v>
      </c>
      <c r="N11" s="40" t="str">
        <f>CONCATENATE(M11," ","(",I11,")")</f>
        <v>2 (3)</v>
      </c>
      <c r="P11" s="40">
        <f>ROUND((J11*100),0)</f>
        <v>9</v>
      </c>
      <c r="Q11" s="40" t="str">
        <f>CONCATENATE(P11," ","(",L11,")")</f>
        <v>9 (7)</v>
      </c>
    </row>
    <row r="12" spans="1:17" x14ac:dyDescent="0.25">
      <c r="A12" s="41" t="s">
        <v>121</v>
      </c>
      <c r="B12" s="54">
        <v>2</v>
      </c>
      <c r="C12" s="54">
        <v>9</v>
      </c>
      <c r="G12" s="56">
        <v>0.36666666666666664</v>
      </c>
      <c r="H12" s="40">
        <v>150</v>
      </c>
      <c r="I12" s="40">
        <f t="shared" ref="I12:I15" si="5">H12*G12</f>
        <v>54.999999999999993</v>
      </c>
      <c r="J12" s="57">
        <v>0.24358974358974358</v>
      </c>
      <c r="K12" s="40">
        <v>78</v>
      </c>
      <c r="L12" s="40">
        <f t="shared" ref="L12:L15" si="6">K12*J12</f>
        <v>19</v>
      </c>
      <c r="M12" s="40">
        <f t="shared" ref="M12:M15" si="7">ROUND((G12*100),0)</f>
        <v>37</v>
      </c>
      <c r="N12" s="40" t="str">
        <f t="shared" ref="N12:N15" si="8">CONCATENATE(M12," ","(",I12,")")</f>
        <v>37 (55)</v>
      </c>
      <c r="P12" s="40">
        <f t="shared" ref="P12:P15" si="9">ROUND((J12*100),0)</f>
        <v>24</v>
      </c>
      <c r="Q12" s="40" t="str">
        <f t="shared" ref="Q12:Q15" si="10">CONCATENATE(P12," ","(",L12,")")</f>
        <v>24 (19)</v>
      </c>
    </row>
    <row r="13" spans="1:17" x14ac:dyDescent="0.25">
      <c r="A13" s="41" t="s">
        <v>122</v>
      </c>
      <c r="B13" s="54">
        <v>37</v>
      </c>
      <c r="C13" s="54">
        <v>24</v>
      </c>
      <c r="G13" s="56">
        <v>0.31333333333333335</v>
      </c>
      <c r="H13" s="40">
        <v>150</v>
      </c>
      <c r="I13" s="40">
        <f t="shared" si="5"/>
        <v>47</v>
      </c>
      <c r="J13" s="57">
        <v>0.30769230769230771</v>
      </c>
      <c r="K13" s="40">
        <v>78</v>
      </c>
      <c r="L13" s="40">
        <f t="shared" si="6"/>
        <v>24</v>
      </c>
      <c r="M13" s="40">
        <f t="shared" si="7"/>
        <v>31</v>
      </c>
      <c r="N13" s="40" t="str">
        <f t="shared" si="8"/>
        <v>31 (47)</v>
      </c>
      <c r="P13" s="40">
        <f t="shared" si="9"/>
        <v>31</v>
      </c>
      <c r="Q13" s="40" t="str">
        <f t="shared" si="10"/>
        <v>31 (24)</v>
      </c>
    </row>
    <row r="14" spans="1:17" x14ac:dyDescent="0.25">
      <c r="A14" s="41" t="s">
        <v>123</v>
      </c>
      <c r="B14" s="54">
        <v>31</v>
      </c>
      <c r="C14" s="54">
        <v>31</v>
      </c>
      <c r="G14" s="56">
        <v>0.27333333333333332</v>
      </c>
      <c r="H14" s="40">
        <v>150</v>
      </c>
      <c r="I14" s="40">
        <f t="shared" si="5"/>
        <v>41</v>
      </c>
      <c r="J14" s="57">
        <v>0.26923076923076922</v>
      </c>
      <c r="K14" s="40">
        <v>78</v>
      </c>
      <c r="L14" s="40">
        <f t="shared" si="6"/>
        <v>21</v>
      </c>
      <c r="M14" s="40">
        <f t="shared" si="7"/>
        <v>27</v>
      </c>
      <c r="N14" s="40" t="str">
        <f t="shared" si="8"/>
        <v>27 (41)</v>
      </c>
      <c r="P14" s="40">
        <f t="shared" si="9"/>
        <v>27</v>
      </c>
      <c r="Q14" s="40" t="str">
        <f t="shared" si="10"/>
        <v>27 (21)</v>
      </c>
    </row>
    <row r="15" spans="1:17" x14ac:dyDescent="0.25">
      <c r="A15" s="41" t="s">
        <v>124</v>
      </c>
      <c r="B15" s="54">
        <v>27</v>
      </c>
      <c r="C15" s="54">
        <v>27</v>
      </c>
      <c r="G15" s="56">
        <v>2.6666666666666668E-2</v>
      </c>
      <c r="H15" s="40">
        <v>150</v>
      </c>
      <c r="I15" s="40">
        <f t="shared" si="5"/>
        <v>4</v>
      </c>
      <c r="J15" s="57">
        <v>8.9743589743589744E-2</v>
      </c>
      <c r="K15" s="40">
        <v>78</v>
      </c>
      <c r="L15" s="40">
        <f t="shared" si="6"/>
        <v>7</v>
      </c>
      <c r="M15" s="40">
        <f t="shared" si="7"/>
        <v>3</v>
      </c>
      <c r="N15" s="40" t="str">
        <f t="shared" si="8"/>
        <v>3 (4)</v>
      </c>
      <c r="P15" s="40">
        <f t="shared" si="9"/>
        <v>9</v>
      </c>
      <c r="Q15" s="40" t="str">
        <f t="shared" si="10"/>
        <v>9 (7)</v>
      </c>
    </row>
    <row r="16" spans="1:17" x14ac:dyDescent="0.25">
      <c r="A16" s="39" t="s">
        <v>125</v>
      </c>
      <c r="B16" s="55">
        <v>3</v>
      </c>
      <c r="C16" s="55">
        <v>9</v>
      </c>
    </row>
    <row r="17" spans="1:17" x14ac:dyDescent="0.25">
      <c r="A17" s="33"/>
      <c r="B17" s="34"/>
      <c r="C17" s="34"/>
    </row>
    <row r="18" spans="1:17" x14ac:dyDescent="0.25">
      <c r="A18" s="1" t="s">
        <v>126</v>
      </c>
    </row>
    <row r="19" spans="1:17" ht="15.75" thickBot="1" x14ac:dyDescent="0.3">
      <c r="A19" s="26"/>
      <c r="B19" s="26" t="s">
        <v>127</v>
      </c>
      <c r="C19" s="26" t="s">
        <v>120</v>
      </c>
    </row>
    <row r="20" spans="1:17" x14ac:dyDescent="0.25">
      <c r="A20" s="41" t="s">
        <v>128</v>
      </c>
      <c r="B20" s="54">
        <v>30</v>
      </c>
      <c r="C20" s="54">
        <v>10</v>
      </c>
      <c r="G20" s="56">
        <v>0.29530201342281881</v>
      </c>
      <c r="H20" s="40">
        <v>149</v>
      </c>
      <c r="I20" s="40">
        <f>H20*G20</f>
        <v>44</v>
      </c>
      <c r="J20" s="57">
        <v>0.10256410256410256</v>
      </c>
      <c r="K20" s="40">
        <v>78</v>
      </c>
      <c r="L20" s="40">
        <f>K20*J20</f>
        <v>8</v>
      </c>
      <c r="M20" s="40">
        <f>ROUND((G20*100),0)</f>
        <v>30</v>
      </c>
      <c r="N20" s="40" t="str">
        <f>CONCATENATE(M20," ","(",I20,")")</f>
        <v>30 (44)</v>
      </c>
      <c r="P20" s="40">
        <f>ROUND((J20*100),0)</f>
        <v>10</v>
      </c>
      <c r="Q20" s="40" t="str">
        <f>CONCATENATE(P20," ","(",L20,")")</f>
        <v>10 (8)</v>
      </c>
    </row>
    <row r="21" spans="1:17" x14ac:dyDescent="0.25">
      <c r="A21" s="41" t="s">
        <v>129</v>
      </c>
      <c r="B21" s="54">
        <v>42</v>
      </c>
      <c r="C21" s="54">
        <v>33</v>
      </c>
      <c r="G21" s="56">
        <v>0.42281879194630873</v>
      </c>
      <c r="H21" s="40">
        <v>149</v>
      </c>
      <c r="I21" s="40">
        <f t="shared" ref="I21:I24" si="11">H21*G21</f>
        <v>63</v>
      </c>
      <c r="J21" s="57">
        <v>0.33333333333333331</v>
      </c>
      <c r="K21" s="40">
        <v>78</v>
      </c>
      <c r="L21" s="40">
        <f t="shared" ref="L21:L24" si="12">K21*J21</f>
        <v>26</v>
      </c>
      <c r="M21" s="40">
        <f t="shared" ref="M21:M24" si="13">ROUND((G21*100),0)</f>
        <v>42</v>
      </c>
      <c r="N21" s="40" t="str">
        <f t="shared" ref="N21:N24" si="14">CONCATENATE(M21," ","(",I21,")")</f>
        <v>42 (63)</v>
      </c>
      <c r="P21" s="40">
        <f t="shared" ref="P21:P24" si="15">ROUND((J21*100),0)</f>
        <v>33</v>
      </c>
      <c r="Q21" s="40" t="str">
        <f t="shared" ref="Q21:Q24" si="16">CONCATENATE(P21," ","(",L21,")")</f>
        <v>33 (26)</v>
      </c>
    </row>
    <row r="22" spans="1:17" x14ac:dyDescent="0.25">
      <c r="A22" s="41" t="s">
        <v>123</v>
      </c>
      <c r="B22" s="54">
        <v>17</v>
      </c>
      <c r="C22" s="54">
        <v>17</v>
      </c>
      <c r="G22" s="56">
        <v>0.16778523489932887</v>
      </c>
      <c r="H22" s="40">
        <v>149</v>
      </c>
      <c r="I22" s="40">
        <f t="shared" si="11"/>
        <v>25</v>
      </c>
      <c r="J22" s="57">
        <v>0.16666666666666666</v>
      </c>
      <c r="K22" s="40">
        <v>78</v>
      </c>
      <c r="L22" s="40">
        <f t="shared" si="12"/>
        <v>13</v>
      </c>
      <c r="M22" s="40">
        <f t="shared" si="13"/>
        <v>17</v>
      </c>
      <c r="N22" s="40" t="str">
        <f t="shared" si="14"/>
        <v>17 (25)</v>
      </c>
      <c r="P22" s="40">
        <f t="shared" si="15"/>
        <v>17</v>
      </c>
      <c r="Q22" s="40" t="str">
        <f t="shared" si="16"/>
        <v>17 (13)</v>
      </c>
    </row>
    <row r="23" spans="1:17" x14ac:dyDescent="0.25">
      <c r="A23" s="41" t="s">
        <v>130</v>
      </c>
      <c r="B23" s="54">
        <v>8</v>
      </c>
      <c r="C23" s="54">
        <v>29</v>
      </c>
      <c r="G23" s="56">
        <v>8.0536912751677847E-2</v>
      </c>
      <c r="H23" s="40">
        <v>149</v>
      </c>
      <c r="I23" s="40">
        <f t="shared" si="11"/>
        <v>12</v>
      </c>
      <c r="J23" s="57">
        <v>0.29487179487179488</v>
      </c>
      <c r="K23" s="40">
        <v>78</v>
      </c>
      <c r="L23" s="40">
        <f t="shared" si="12"/>
        <v>23</v>
      </c>
      <c r="M23" s="40">
        <f t="shared" si="13"/>
        <v>8</v>
      </c>
      <c r="N23" s="40" t="str">
        <f t="shared" si="14"/>
        <v>8 (12)</v>
      </c>
      <c r="P23" s="40">
        <f t="shared" si="15"/>
        <v>29</v>
      </c>
      <c r="Q23" s="40" t="str">
        <f t="shared" si="16"/>
        <v>29 (23)</v>
      </c>
    </row>
    <row r="24" spans="1:17" x14ac:dyDescent="0.25">
      <c r="A24" s="39" t="s">
        <v>131</v>
      </c>
      <c r="B24" s="55">
        <v>3</v>
      </c>
      <c r="C24" s="55">
        <v>10</v>
      </c>
      <c r="G24" s="56">
        <v>3.3557046979865772E-2</v>
      </c>
      <c r="H24" s="40">
        <v>149</v>
      </c>
      <c r="I24" s="40">
        <f t="shared" si="11"/>
        <v>5</v>
      </c>
      <c r="J24" s="57">
        <v>0.10256410256410256</v>
      </c>
      <c r="K24" s="40">
        <v>78</v>
      </c>
      <c r="L24" s="40">
        <f t="shared" si="12"/>
        <v>8</v>
      </c>
      <c r="M24" s="40">
        <f t="shared" si="13"/>
        <v>3</v>
      </c>
      <c r="N24" s="40" t="str">
        <f t="shared" si="14"/>
        <v>3 (5)</v>
      </c>
      <c r="P24" s="40">
        <f t="shared" si="15"/>
        <v>10</v>
      </c>
      <c r="Q24" s="40" t="str">
        <f t="shared" si="16"/>
        <v>10 (8)</v>
      </c>
    </row>
    <row r="26" spans="1:17" x14ac:dyDescent="0.25">
      <c r="A26" s="1" t="s">
        <v>132</v>
      </c>
    </row>
    <row r="27" spans="1:17" ht="15.75" thickBot="1" x14ac:dyDescent="0.3">
      <c r="A27" s="26"/>
      <c r="B27" s="26" t="s">
        <v>133</v>
      </c>
      <c r="G27" s="56">
        <v>5.7894736842105263E-2</v>
      </c>
      <c r="H27" s="40">
        <v>190</v>
      </c>
      <c r="I27" s="40">
        <f>H27*G27</f>
        <v>11</v>
      </c>
      <c r="J27" s="40">
        <f>ROUND((G27*100),0)</f>
        <v>6</v>
      </c>
      <c r="K27" s="40" t="str">
        <f>CONCATENATE(J27," ","(",I27,")")</f>
        <v>6 (11)</v>
      </c>
    </row>
    <row r="28" spans="1:17" x14ac:dyDescent="0.25">
      <c r="A28" s="41" t="s">
        <v>112</v>
      </c>
      <c r="B28" s="54">
        <v>6</v>
      </c>
      <c r="G28" s="56">
        <v>0.14210526315789473</v>
      </c>
      <c r="H28" s="40">
        <v>190</v>
      </c>
      <c r="I28" s="40">
        <f t="shared" ref="I28:I31" si="17">H28*G28</f>
        <v>27</v>
      </c>
      <c r="J28" s="40">
        <f t="shared" ref="J28:J32" si="18">ROUND((G28*100),0)</f>
        <v>14</v>
      </c>
      <c r="K28" s="40" t="str">
        <f t="shared" ref="K28:K32" si="19">CONCATENATE(J28," ","(",I28,")")</f>
        <v>14 (27)</v>
      </c>
    </row>
    <row r="29" spans="1:17" x14ac:dyDescent="0.25">
      <c r="A29" s="41" t="s">
        <v>113</v>
      </c>
      <c r="B29" s="54">
        <v>14</v>
      </c>
      <c r="G29" s="56">
        <v>0.47368421052631576</v>
      </c>
      <c r="H29" s="40">
        <v>190</v>
      </c>
      <c r="I29" s="40">
        <f t="shared" si="17"/>
        <v>90</v>
      </c>
      <c r="J29" s="40">
        <f t="shared" si="18"/>
        <v>47</v>
      </c>
      <c r="K29" s="40" t="str">
        <f t="shared" si="19"/>
        <v>47 (90)</v>
      </c>
    </row>
    <row r="30" spans="1:17" x14ac:dyDescent="0.25">
      <c r="A30" s="41" t="s">
        <v>114</v>
      </c>
      <c r="B30" s="54">
        <v>47</v>
      </c>
      <c r="G30" s="56">
        <v>0.21578947368421053</v>
      </c>
      <c r="H30" s="40">
        <v>190</v>
      </c>
      <c r="I30" s="40">
        <f t="shared" si="17"/>
        <v>41</v>
      </c>
      <c r="J30" s="40">
        <f t="shared" si="18"/>
        <v>22</v>
      </c>
      <c r="K30" s="40" t="str">
        <f t="shared" si="19"/>
        <v>22 (41)</v>
      </c>
    </row>
    <row r="31" spans="1:17" x14ac:dyDescent="0.25">
      <c r="A31" s="41" t="s">
        <v>115</v>
      </c>
      <c r="B31" s="54">
        <v>22</v>
      </c>
      <c r="G31" s="56">
        <v>8.4210526315789472E-2</v>
      </c>
      <c r="H31" s="40">
        <v>190</v>
      </c>
      <c r="I31" s="40">
        <f t="shared" si="17"/>
        <v>16</v>
      </c>
      <c r="J31" s="40">
        <f t="shared" si="18"/>
        <v>8</v>
      </c>
      <c r="K31" s="40" t="str">
        <f t="shared" si="19"/>
        <v>8 (16)</v>
      </c>
    </row>
    <row r="32" spans="1:17" x14ac:dyDescent="0.25">
      <c r="A32" s="41" t="s">
        <v>116</v>
      </c>
      <c r="B32" s="54">
        <v>8</v>
      </c>
      <c r="G32" s="56">
        <v>2.6315789473684209E-2</v>
      </c>
      <c r="H32" s="40">
        <v>190</v>
      </c>
      <c r="I32" s="40">
        <f>H32*G32</f>
        <v>5</v>
      </c>
      <c r="J32" s="40">
        <f t="shared" si="18"/>
        <v>3</v>
      </c>
      <c r="K32" s="40" t="str">
        <f t="shared" si="19"/>
        <v>3 (5)</v>
      </c>
    </row>
    <row r="33" spans="1:11" x14ac:dyDescent="0.25">
      <c r="A33" s="39" t="s">
        <v>117</v>
      </c>
      <c r="B33" s="55">
        <v>3</v>
      </c>
    </row>
    <row r="35" spans="1:11" x14ac:dyDescent="0.25">
      <c r="A35" s="1" t="s">
        <v>134</v>
      </c>
    </row>
    <row r="36" spans="1:11" ht="15.75" thickBot="1" x14ac:dyDescent="0.3">
      <c r="A36" s="26"/>
      <c r="B36" s="26" t="s">
        <v>133</v>
      </c>
      <c r="G36" s="56">
        <v>6.9230769230769235E-2</v>
      </c>
      <c r="H36" s="40">
        <v>130</v>
      </c>
      <c r="I36" s="40">
        <f>H36*G36</f>
        <v>9</v>
      </c>
      <c r="J36" s="40">
        <f>ROUND((G36*100),0)</f>
        <v>7</v>
      </c>
      <c r="K36" s="40" t="str">
        <f>CONCATENATE(J36," ","(",I36,")")</f>
        <v>7 (9)</v>
      </c>
    </row>
    <row r="37" spans="1:11" x14ac:dyDescent="0.25">
      <c r="A37" s="41" t="s">
        <v>121</v>
      </c>
      <c r="B37" s="54">
        <v>7</v>
      </c>
      <c r="G37" s="56">
        <v>0.33076923076923076</v>
      </c>
      <c r="H37" s="40">
        <v>130</v>
      </c>
      <c r="I37" s="40">
        <f t="shared" ref="I37:I40" si="20">H37*G37</f>
        <v>43</v>
      </c>
      <c r="J37" s="40">
        <f t="shared" ref="J37:J40" si="21">ROUND((G37*100),0)</f>
        <v>33</v>
      </c>
      <c r="K37" s="40" t="str">
        <f t="shared" ref="K37:K40" si="22">CONCATENATE(J37," ","(",I37,")")</f>
        <v>33 (43)</v>
      </c>
    </row>
    <row r="38" spans="1:11" x14ac:dyDescent="0.25">
      <c r="A38" s="41" t="s">
        <v>122</v>
      </c>
      <c r="B38" s="54">
        <v>33</v>
      </c>
      <c r="G38" s="56">
        <v>0.26153846153846155</v>
      </c>
      <c r="H38" s="40">
        <v>130</v>
      </c>
      <c r="I38" s="40">
        <f t="shared" si="20"/>
        <v>34</v>
      </c>
      <c r="J38" s="40">
        <f t="shared" si="21"/>
        <v>26</v>
      </c>
      <c r="K38" s="40" t="str">
        <f t="shared" si="22"/>
        <v>26 (34)</v>
      </c>
    </row>
    <row r="39" spans="1:11" x14ac:dyDescent="0.25">
      <c r="A39" s="41" t="s">
        <v>123</v>
      </c>
      <c r="B39" s="54">
        <v>26</v>
      </c>
      <c r="G39" s="56">
        <v>0.25384615384615383</v>
      </c>
      <c r="H39" s="40">
        <v>130</v>
      </c>
      <c r="I39" s="40">
        <f t="shared" si="20"/>
        <v>33</v>
      </c>
      <c r="J39" s="40">
        <f t="shared" si="21"/>
        <v>25</v>
      </c>
      <c r="K39" s="40" t="str">
        <f t="shared" si="22"/>
        <v>25 (33)</v>
      </c>
    </row>
    <row r="40" spans="1:11" x14ac:dyDescent="0.25">
      <c r="A40" s="41" t="s">
        <v>124</v>
      </c>
      <c r="B40" s="54">
        <v>25</v>
      </c>
      <c r="G40" s="56">
        <v>8.461538461538462E-2</v>
      </c>
      <c r="H40" s="40">
        <v>130</v>
      </c>
      <c r="I40" s="40">
        <f t="shared" si="20"/>
        <v>11</v>
      </c>
      <c r="J40" s="40">
        <f t="shared" si="21"/>
        <v>8</v>
      </c>
      <c r="K40" s="40" t="str">
        <f t="shared" si="22"/>
        <v>8 (11)</v>
      </c>
    </row>
    <row r="41" spans="1:11" x14ac:dyDescent="0.25">
      <c r="A41" s="39" t="s">
        <v>125</v>
      </c>
      <c r="B41" s="55">
        <v>8</v>
      </c>
    </row>
    <row r="43" spans="1:11" x14ac:dyDescent="0.25">
      <c r="A43" s="1" t="s">
        <v>135</v>
      </c>
    </row>
    <row r="44" spans="1:11" ht="15.75" thickBot="1" x14ac:dyDescent="0.3">
      <c r="A44" s="26"/>
      <c r="B44" s="26" t="s">
        <v>133</v>
      </c>
      <c r="G44" s="56">
        <v>0.4609375</v>
      </c>
      <c r="H44" s="40">
        <v>128</v>
      </c>
      <c r="I44" s="40">
        <f>H44*G44</f>
        <v>59</v>
      </c>
      <c r="J44" s="40">
        <f>ROUND((G44*100),0)</f>
        <v>46</v>
      </c>
      <c r="K44" s="40" t="str">
        <f>CONCATENATE(J44," ","(",I44,")")</f>
        <v>46 (59)</v>
      </c>
    </row>
    <row r="45" spans="1:11" x14ac:dyDescent="0.25">
      <c r="A45" s="41" t="s">
        <v>128</v>
      </c>
      <c r="B45" s="54">
        <v>46</v>
      </c>
      <c r="G45" s="56">
        <v>0.375</v>
      </c>
      <c r="H45" s="40">
        <v>128</v>
      </c>
      <c r="I45" s="40">
        <f t="shared" ref="I45:I48" si="23">H45*G45</f>
        <v>48</v>
      </c>
      <c r="J45" s="40">
        <f t="shared" ref="J45:J48" si="24">ROUND((G45*100),0)</f>
        <v>38</v>
      </c>
      <c r="K45" s="40" t="str">
        <f t="shared" ref="K45:K48" si="25">CONCATENATE(J45," ","(",I45,")")</f>
        <v>38 (48)</v>
      </c>
    </row>
    <row r="46" spans="1:11" x14ac:dyDescent="0.25">
      <c r="A46" s="41" t="s">
        <v>129</v>
      </c>
      <c r="B46" s="54">
        <v>38</v>
      </c>
      <c r="G46" s="56">
        <v>0.1171875</v>
      </c>
      <c r="H46" s="40">
        <v>128</v>
      </c>
      <c r="I46" s="40">
        <f t="shared" si="23"/>
        <v>15</v>
      </c>
      <c r="J46" s="40">
        <f t="shared" si="24"/>
        <v>12</v>
      </c>
      <c r="K46" s="40" t="str">
        <f t="shared" si="25"/>
        <v>12 (15)</v>
      </c>
    </row>
    <row r="47" spans="1:11" x14ac:dyDescent="0.25">
      <c r="A47" s="41" t="s">
        <v>123</v>
      </c>
      <c r="B47" s="54">
        <v>12</v>
      </c>
      <c r="G47" s="56">
        <v>4.6875E-2</v>
      </c>
      <c r="H47" s="40">
        <v>128</v>
      </c>
      <c r="I47" s="40">
        <f t="shared" si="23"/>
        <v>6</v>
      </c>
      <c r="J47" s="40">
        <f t="shared" si="24"/>
        <v>5</v>
      </c>
      <c r="K47" s="40" t="str">
        <f t="shared" si="25"/>
        <v>5 (6)</v>
      </c>
    </row>
    <row r="48" spans="1:11" x14ac:dyDescent="0.25">
      <c r="A48" s="41" t="s">
        <v>130</v>
      </c>
      <c r="B48" s="54">
        <v>5</v>
      </c>
      <c r="G48" s="56">
        <v>0</v>
      </c>
      <c r="H48" s="40">
        <v>128</v>
      </c>
      <c r="I48" s="40">
        <f t="shared" si="23"/>
        <v>0</v>
      </c>
      <c r="J48" s="40">
        <f t="shared" si="24"/>
        <v>0</v>
      </c>
      <c r="K48" s="40" t="str">
        <f t="shared" si="25"/>
        <v>0 (0)</v>
      </c>
    </row>
    <row r="49" spans="1:11" x14ac:dyDescent="0.25">
      <c r="A49" s="39" t="s">
        <v>131</v>
      </c>
      <c r="B49" s="55">
        <v>0</v>
      </c>
    </row>
    <row r="51" spans="1:11" x14ac:dyDescent="0.25">
      <c r="A51" s="1" t="s">
        <v>136</v>
      </c>
    </row>
    <row r="52" spans="1:11" ht="15.75" thickBot="1" x14ac:dyDescent="0.3">
      <c r="A52" s="26"/>
      <c r="B52" s="26" t="s">
        <v>137</v>
      </c>
    </row>
    <row r="53" spans="1:11" x14ac:dyDescent="0.25">
      <c r="A53" s="41" t="s">
        <v>112</v>
      </c>
      <c r="B53" s="54">
        <v>2</v>
      </c>
      <c r="G53" s="59">
        <v>1.7751479289940829E-2</v>
      </c>
      <c r="H53" s="40">
        <v>169</v>
      </c>
      <c r="I53" s="40">
        <f>H53*G53</f>
        <v>3</v>
      </c>
      <c r="J53" s="40">
        <f>ROUND((G53*100),0)</f>
        <v>2</v>
      </c>
      <c r="K53" s="40" t="str">
        <f>CONCATENATE(J53," ","(",I53,")")</f>
        <v>2 (3)</v>
      </c>
    </row>
    <row r="54" spans="1:11" x14ac:dyDescent="0.25">
      <c r="A54" s="41" t="s">
        <v>113</v>
      </c>
      <c r="B54" s="54">
        <v>9</v>
      </c>
      <c r="G54" s="59">
        <v>9.4674556213017749E-2</v>
      </c>
      <c r="H54" s="40">
        <v>169</v>
      </c>
      <c r="I54" s="40">
        <f t="shared" ref="I54:I58" si="26">H54*G54</f>
        <v>16</v>
      </c>
      <c r="J54" s="40">
        <f t="shared" ref="J54:J58" si="27">ROUND((G54*100),0)</f>
        <v>9</v>
      </c>
      <c r="K54" s="40" t="str">
        <f t="shared" ref="K54:K58" si="28">CONCATENATE(J54," ","(",I54,")")</f>
        <v>9 (16)</v>
      </c>
    </row>
    <row r="55" spans="1:11" x14ac:dyDescent="0.25">
      <c r="A55" s="41" t="s">
        <v>114</v>
      </c>
      <c r="B55" s="54">
        <v>32</v>
      </c>
      <c r="G55" s="59">
        <v>0.31952662721893493</v>
      </c>
      <c r="H55" s="40">
        <v>169</v>
      </c>
      <c r="I55" s="40">
        <f t="shared" si="26"/>
        <v>54.000000000000007</v>
      </c>
      <c r="J55" s="40">
        <f t="shared" si="27"/>
        <v>32</v>
      </c>
      <c r="K55" s="40" t="str">
        <f t="shared" si="28"/>
        <v>32 (54)</v>
      </c>
    </row>
    <row r="56" spans="1:11" x14ac:dyDescent="0.25">
      <c r="A56" s="41" t="s">
        <v>115</v>
      </c>
      <c r="B56" s="54">
        <v>37</v>
      </c>
      <c r="G56" s="59">
        <v>0.36686390532544377</v>
      </c>
      <c r="H56" s="40">
        <v>169</v>
      </c>
      <c r="I56" s="40">
        <f t="shared" si="26"/>
        <v>62</v>
      </c>
      <c r="J56" s="40">
        <f t="shared" si="27"/>
        <v>37</v>
      </c>
      <c r="K56" s="40" t="str">
        <f t="shared" si="28"/>
        <v>37 (62)</v>
      </c>
    </row>
    <row r="57" spans="1:11" x14ac:dyDescent="0.25">
      <c r="A57" s="41" t="s">
        <v>116</v>
      </c>
      <c r="B57" s="54">
        <v>17</v>
      </c>
      <c r="G57" s="59">
        <v>0.16568047337278108</v>
      </c>
      <c r="H57" s="40">
        <v>169</v>
      </c>
      <c r="I57" s="40">
        <f t="shared" si="26"/>
        <v>28.000000000000004</v>
      </c>
      <c r="J57" s="40">
        <f t="shared" si="27"/>
        <v>17</v>
      </c>
      <c r="K57" s="40" t="str">
        <f t="shared" si="28"/>
        <v>17 (28)</v>
      </c>
    </row>
    <row r="58" spans="1:11" x14ac:dyDescent="0.25">
      <c r="A58" s="39" t="s">
        <v>117</v>
      </c>
      <c r="B58" s="55">
        <v>4</v>
      </c>
      <c r="G58" s="59">
        <v>3.5502958579881658E-2</v>
      </c>
      <c r="H58" s="40">
        <v>169</v>
      </c>
      <c r="I58" s="40">
        <f t="shared" si="26"/>
        <v>6</v>
      </c>
      <c r="J58" s="40">
        <f t="shared" si="27"/>
        <v>4</v>
      </c>
      <c r="K58" s="40" t="str">
        <f t="shared" si="28"/>
        <v>4 (6)</v>
      </c>
    </row>
    <row r="60" spans="1:11" x14ac:dyDescent="0.25">
      <c r="A60" s="1" t="s">
        <v>138</v>
      </c>
    </row>
    <row r="61" spans="1:11" ht="15.75" thickBot="1" x14ac:dyDescent="0.3">
      <c r="A61" s="26"/>
      <c r="B61" s="26" t="s">
        <v>137</v>
      </c>
      <c r="G61" s="56">
        <v>0.10752688172043011</v>
      </c>
      <c r="H61" s="40">
        <v>93</v>
      </c>
      <c r="I61" s="40">
        <f>H61*G61</f>
        <v>10</v>
      </c>
      <c r="J61" s="40">
        <f>ROUND((G61*100),0)</f>
        <v>11</v>
      </c>
      <c r="K61" s="40" t="str">
        <f>CONCATENATE(J61," ","(",I61,")")</f>
        <v>11 (10)</v>
      </c>
    </row>
    <row r="62" spans="1:11" x14ac:dyDescent="0.25">
      <c r="A62" s="41" t="s">
        <v>121</v>
      </c>
      <c r="B62" s="54">
        <v>11</v>
      </c>
      <c r="G62" s="56">
        <v>0.45161290322580644</v>
      </c>
      <c r="H62" s="40">
        <v>93</v>
      </c>
      <c r="I62" s="40">
        <f t="shared" ref="I62:I65" si="29">H62*G62</f>
        <v>42</v>
      </c>
      <c r="J62" s="40">
        <f t="shared" ref="J62:J65" si="30">ROUND((G62*100),0)</f>
        <v>45</v>
      </c>
      <c r="K62" s="40" t="str">
        <f t="shared" ref="K62:K65" si="31">CONCATENATE(J62," ","(",I62,")")</f>
        <v>45 (42)</v>
      </c>
    </row>
    <row r="63" spans="1:11" x14ac:dyDescent="0.25">
      <c r="A63" s="41" t="s">
        <v>122</v>
      </c>
      <c r="B63" s="54">
        <v>45</v>
      </c>
      <c r="G63" s="56">
        <v>7.5268817204301078E-2</v>
      </c>
      <c r="H63" s="40">
        <v>93</v>
      </c>
      <c r="I63" s="40">
        <f t="shared" si="29"/>
        <v>7</v>
      </c>
      <c r="J63" s="40">
        <f t="shared" si="30"/>
        <v>8</v>
      </c>
      <c r="K63" s="40" t="str">
        <f t="shared" si="31"/>
        <v>8 (7)</v>
      </c>
    </row>
    <row r="64" spans="1:11" x14ac:dyDescent="0.25">
      <c r="A64" s="41" t="s">
        <v>123</v>
      </c>
      <c r="B64" s="54">
        <v>8</v>
      </c>
      <c r="G64" s="56">
        <v>0.18279569892473119</v>
      </c>
      <c r="H64" s="40">
        <v>93</v>
      </c>
      <c r="I64" s="40">
        <f t="shared" si="29"/>
        <v>17</v>
      </c>
      <c r="J64" s="40">
        <f t="shared" si="30"/>
        <v>18</v>
      </c>
      <c r="K64" s="40" t="str">
        <f t="shared" si="31"/>
        <v>18 (17)</v>
      </c>
    </row>
    <row r="65" spans="1:11" x14ac:dyDescent="0.25">
      <c r="A65" s="41" t="s">
        <v>124</v>
      </c>
      <c r="B65" s="54">
        <v>18</v>
      </c>
      <c r="G65" s="56">
        <v>0.18279569892473119</v>
      </c>
      <c r="H65" s="40">
        <v>93</v>
      </c>
      <c r="I65" s="40">
        <f t="shared" si="29"/>
        <v>17</v>
      </c>
      <c r="J65" s="40">
        <f t="shared" si="30"/>
        <v>18</v>
      </c>
      <c r="K65" s="40" t="str">
        <f t="shared" si="31"/>
        <v>18 (17)</v>
      </c>
    </row>
    <row r="66" spans="1:11" x14ac:dyDescent="0.25">
      <c r="A66" s="39" t="s">
        <v>125</v>
      </c>
      <c r="B66" s="55">
        <v>18</v>
      </c>
    </row>
    <row r="68" spans="1:11" x14ac:dyDescent="0.25">
      <c r="A68" s="1" t="s">
        <v>139</v>
      </c>
    </row>
    <row r="69" spans="1:11" ht="15.75" thickBot="1" x14ac:dyDescent="0.3">
      <c r="A69" s="26"/>
      <c r="B69" s="26" t="s">
        <v>140</v>
      </c>
      <c r="G69" s="56">
        <v>0.77659574468085102</v>
      </c>
      <c r="H69" s="40">
        <v>94</v>
      </c>
      <c r="I69" s="40">
        <f>H69*G69</f>
        <v>73</v>
      </c>
      <c r="J69" s="40">
        <f>ROUND((G69*100),0)</f>
        <v>78</v>
      </c>
      <c r="K69" s="40" t="str">
        <f>CONCATENATE(J69," ","(",I69,")")</f>
        <v>78 (73)</v>
      </c>
    </row>
    <row r="70" spans="1:11" x14ac:dyDescent="0.25">
      <c r="A70" s="41" t="s">
        <v>128</v>
      </c>
      <c r="B70" s="54">
        <v>78</v>
      </c>
      <c r="G70" s="56">
        <v>0.19148936170212766</v>
      </c>
      <c r="H70" s="40">
        <v>94</v>
      </c>
      <c r="I70" s="40">
        <f t="shared" ref="I70:I73" si="32">H70*G70</f>
        <v>18</v>
      </c>
      <c r="J70" s="40">
        <f t="shared" ref="J70:J73" si="33">ROUND((G70*100),0)</f>
        <v>19</v>
      </c>
      <c r="K70" s="40" t="str">
        <f t="shared" ref="K70:K73" si="34">CONCATENATE(J70," ","(",I70,")")</f>
        <v>19 (18)</v>
      </c>
    </row>
    <row r="71" spans="1:11" x14ac:dyDescent="0.25">
      <c r="A71" s="41" t="s">
        <v>129</v>
      </c>
      <c r="B71" s="54">
        <v>19</v>
      </c>
      <c r="G71" s="56">
        <v>3.1914893617021274E-2</v>
      </c>
      <c r="H71" s="40">
        <v>94</v>
      </c>
      <c r="I71" s="40">
        <f t="shared" si="32"/>
        <v>2.9999999999999996</v>
      </c>
      <c r="J71" s="40">
        <f t="shared" si="33"/>
        <v>3</v>
      </c>
      <c r="K71" s="40" t="str">
        <f t="shared" si="34"/>
        <v>3 (3)</v>
      </c>
    </row>
    <row r="72" spans="1:11" x14ac:dyDescent="0.25">
      <c r="A72" s="41" t="s">
        <v>123</v>
      </c>
      <c r="B72" s="54">
        <v>3</v>
      </c>
      <c r="G72" s="56">
        <v>0</v>
      </c>
      <c r="H72" s="40">
        <v>94</v>
      </c>
      <c r="I72" s="40">
        <f t="shared" si="32"/>
        <v>0</v>
      </c>
      <c r="J72" s="40">
        <f t="shared" si="33"/>
        <v>0</v>
      </c>
      <c r="K72" s="40" t="str">
        <f t="shared" si="34"/>
        <v>0 (0)</v>
      </c>
    </row>
    <row r="73" spans="1:11" x14ac:dyDescent="0.25">
      <c r="A73" s="41" t="s">
        <v>130</v>
      </c>
      <c r="B73" s="54">
        <v>0</v>
      </c>
      <c r="G73" s="56">
        <v>0</v>
      </c>
      <c r="H73" s="40">
        <v>94</v>
      </c>
      <c r="I73" s="40">
        <f t="shared" si="32"/>
        <v>0</v>
      </c>
      <c r="J73" s="40">
        <f t="shared" si="33"/>
        <v>0</v>
      </c>
      <c r="K73" s="40" t="str">
        <f t="shared" si="34"/>
        <v>0 (0)</v>
      </c>
    </row>
    <row r="74" spans="1:11" x14ac:dyDescent="0.25">
      <c r="A74" s="39" t="s">
        <v>131</v>
      </c>
      <c r="B74" s="5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80B6D-F2F4-48EF-8956-B67D26CDE3A7}">
  <dimension ref="A1:R53"/>
  <sheetViews>
    <sheetView workbookViewId="0">
      <selection activeCell="F55" sqref="F55"/>
    </sheetView>
  </sheetViews>
  <sheetFormatPr defaultRowHeight="15" x14ac:dyDescent="0.25"/>
  <cols>
    <col min="1" max="1" width="26.7109375" style="40" customWidth="1"/>
    <col min="2" max="5" width="11.5703125" style="40" customWidth="1"/>
    <col min="6" max="6" width="10.5703125" style="40" customWidth="1"/>
    <col min="7" max="10" width="11" style="40" customWidth="1"/>
    <col min="11" max="12" width="10.28515625" style="40" customWidth="1"/>
    <col min="13" max="16384" width="9.140625" style="40"/>
  </cols>
  <sheetData>
    <row r="1" spans="1:18" x14ac:dyDescent="0.25">
      <c r="A1" s="1" t="s">
        <v>156</v>
      </c>
    </row>
    <row r="2" spans="1:18" x14ac:dyDescent="0.25">
      <c r="A2" s="25"/>
      <c r="B2" s="5" t="s">
        <v>56</v>
      </c>
      <c r="C2" s="35"/>
      <c r="D2" s="35"/>
      <c r="E2" s="36"/>
      <c r="F2" s="5" t="s">
        <v>47</v>
      </c>
      <c r="G2" s="6"/>
      <c r="H2" s="6"/>
      <c r="I2" s="38"/>
      <c r="J2" s="38"/>
      <c r="K2" s="38"/>
      <c r="L2" s="7"/>
    </row>
    <row r="3" spans="1:18" ht="48.75" thickBot="1" x14ac:dyDescent="0.3">
      <c r="B3" s="47" t="s">
        <v>150</v>
      </c>
      <c r="C3" s="35" t="s">
        <v>55</v>
      </c>
      <c r="D3" s="35" t="s">
        <v>151</v>
      </c>
      <c r="E3" s="36" t="s">
        <v>55</v>
      </c>
      <c r="F3" s="47" t="s">
        <v>112</v>
      </c>
      <c r="G3" s="35" t="s">
        <v>113</v>
      </c>
      <c r="H3" s="35" t="s">
        <v>114</v>
      </c>
      <c r="I3" s="35" t="s">
        <v>115</v>
      </c>
      <c r="J3" s="35" t="s">
        <v>116</v>
      </c>
      <c r="K3" s="36" t="s">
        <v>117</v>
      </c>
      <c r="L3" s="36" t="s">
        <v>147</v>
      </c>
    </row>
    <row r="4" spans="1:18" x14ac:dyDescent="0.25">
      <c r="A4" s="66" t="s">
        <v>148</v>
      </c>
      <c r="B4" s="67">
        <v>54.62</v>
      </c>
      <c r="C4" s="68" t="s">
        <v>152</v>
      </c>
      <c r="D4" s="68">
        <v>45.38</v>
      </c>
      <c r="E4" s="69" t="s">
        <v>152</v>
      </c>
      <c r="F4" s="67">
        <v>0</v>
      </c>
      <c r="G4" s="68">
        <v>16</v>
      </c>
      <c r="H4" s="68">
        <v>39</v>
      </c>
      <c r="I4" s="68">
        <v>30</v>
      </c>
      <c r="J4" s="68">
        <v>15</v>
      </c>
      <c r="K4" s="69">
        <v>0</v>
      </c>
      <c r="L4" s="69">
        <v>119</v>
      </c>
    </row>
    <row r="5" spans="1:18" x14ac:dyDescent="0.25">
      <c r="A5" s="39" t="s">
        <v>149</v>
      </c>
      <c r="B5" s="70">
        <v>59.78</v>
      </c>
      <c r="C5" s="71" t="s">
        <v>153</v>
      </c>
      <c r="D5" s="71">
        <v>40.22</v>
      </c>
      <c r="E5" s="72" t="s">
        <v>153</v>
      </c>
      <c r="F5" s="70">
        <v>0</v>
      </c>
      <c r="G5" s="71">
        <v>16</v>
      </c>
      <c r="H5" s="71">
        <v>43</v>
      </c>
      <c r="I5" s="71">
        <v>30</v>
      </c>
      <c r="J5" s="71">
        <v>10</v>
      </c>
      <c r="K5" s="72">
        <v>0</v>
      </c>
      <c r="L5" s="72">
        <v>92</v>
      </c>
    </row>
    <row r="7" spans="1:18" x14ac:dyDescent="0.25">
      <c r="A7" s="1" t="s">
        <v>157</v>
      </c>
    </row>
    <row r="8" spans="1:18" x14ac:dyDescent="0.25">
      <c r="A8" s="25"/>
      <c r="B8" s="5" t="s">
        <v>222</v>
      </c>
      <c r="C8" s="35"/>
      <c r="D8" s="35"/>
      <c r="E8" s="35"/>
      <c r="F8" s="35"/>
      <c r="G8" s="36"/>
      <c r="H8" s="5" t="s">
        <v>47</v>
      </c>
      <c r="I8" s="6"/>
      <c r="J8" s="6"/>
      <c r="K8" s="38"/>
      <c r="L8" s="38"/>
      <c r="M8" s="7"/>
    </row>
    <row r="9" spans="1:18" ht="24.75" thickBot="1" x14ac:dyDescent="0.3">
      <c r="B9" s="47" t="s">
        <v>160</v>
      </c>
      <c r="C9" s="35" t="s">
        <v>55</v>
      </c>
      <c r="D9" s="35" t="s">
        <v>161</v>
      </c>
      <c r="E9" s="35" t="s">
        <v>55</v>
      </c>
      <c r="F9" s="35" t="s">
        <v>189</v>
      </c>
      <c r="G9" s="36" t="s">
        <v>55</v>
      </c>
      <c r="H9" s="47" t="s">
        <v>121</v>
      </c>
      <c r="I9" s="35" t="s">
        <v>122</v>
      </c>
      <c r="J9" s="35" t="s">
        <v>123</v>
      </c>
      <c r="K9" s="35" t="s">
        <v>124</v>
      </c>
      <c r="L9" s="36" t="s">
        <v>125</v>
      </c>
      <c r="M9" s="36" t="s">
        <v>147</v>
      </c>
    </row>
    <row r="10" spans="1:18" x14ac:dyDescent="0.25">
      <c r="A10" s="66" t="s">
        <v>148</v>
      </c>
      <c r="B10" s="73">
        <v>47.54</v>
      </c>
      <c r="C10" s="74" t="s">
        <v>158</v>
      </c>
      <c r="D10" s="68" t="s">
        <v>164</v>
      </c>
      <c r="E10" s="68" t="s">
        <v>165</v>
      </c>
      <c r="F10" s="74">
        <v>52.46</v>
      </c>
      <c r="G10" s="75" t="s">
        <v>158</v>
      </c>
      <c r="H10" s="67">
        <v>7</v>
      </c>
      <c r="I10" s="68">
        <v>41</v>
      </c>
      <c r="J10" s="68">
        <v>30</v>
      </c>
      <c r="K10" s="68">
        <v>18</v>
      </c>
      <c r="L10" s="69">
        <v>5</v>
      </c>
      <c r="M10" s="69" t="s">
        <v>154</v>
      </c>
      <c r="Q10" s="79"/>
      <c r="R10" s="79"/>
    </row>
    <row r="11" spans="1:18" x14ac:dyDescent="0.25">
      <c r="A11" s="39" t="s">
        <v>149</v>
      </c>
      <c r="B11" s="76">
        <v>34.85</v>
      </c>
      <c r="C11" s="77" t="s">
        <v>159</v>
      </c>
      <c r="D11" s="71" t="s">
        <v>163</v>
      </c>
      <c r="E11" s="71" t="s">
        <v>166</v>
      </c>
      <c r="F11" s="77">
        <v>65.150000000000006</v>
      </c>
      <c r="G11" s="78" t="s">
        <v>159</v>
      </c>
      <c r="H11" s="70">
        <v>3</v>
      </c>
      <c r="I11" s="71">
        <v>32</v>
      </c>
      <c r="J11" s="71">
        <v>32</v>
      </c>
      <c r="K11" s="71">
        <v>21</v>
      </c>
      <c r="L11" s="72">
        <v>12</v>
      </c>
      <c r="M11" s="72" t="s">
        <v>155</v>
      </c>
      <c r="Q11" s="79"/>
      <c r="R11" s="79"/>
    </row>
    <row r="13" spans="1:18" x14ac:dyDescent="0.25">
      <c r="A13" s="80" t="s">
        <v>177</v>
      </c>
    </row>
    <row r="14" spans="1:18" x14ac:dyDescent="0.25">
      <c r="A14" s="25"/>
      <c r="B14" s="5" t="s">
        <v>222</v>
      </c>
      <c r="C14" s="35"/>
      <c r="D14" s="35"/>
      <c r="E14" s="35"/>
      <c r="F14" s="35"/>
      <c r="G14" s="36"/>
      <c r="H14" s="5" t="s">
        <v>47</v>
      </c>
      <c r="I14" s="6"/>
      <c r="J14" s="6"/>
      <c r="K14" s="38"/>
      <c r="L14" s="38"/>
      <c r="M14" s="7"/>
    </row>
    <row r="15" spans="1:18" ht="24.75" thickBot="1" x14ac:dyDescent="0.3">
      <c r="B15" s="47" t="s">
        <v>168</v>
      </c>
      <c r="C15" s="35" t="s">
        <v>55</v>
      </c>
      <c r="D15" s="35" t="s">
        <v>161</v>
      </c>
      <c r="E15" s="35" t="s">
        <v>55</v>
      </c>
      <c r="F15" s="35" t="s">
        <v>169</v>
      </c>
      <c r="G15" s="36" t="s">
        <v>55</v>
      </c>
      <c r="H15" s="47" t="s">
        <v>128</v>
      </c>
      <c r="I15" s="35" t="s">
        <v>129</v>
      </c>
      <c r="J15" s="35" t="s">
        <v>123</v>
      </c>
      <c r="K15" s="35" t="s">
        <v>130</v>
      </c>
      <c r="L15" s="36" t="s">
        <v>131</v>
      </c>
      <c r="M15" s="36" t="s">
        <v>147</v>
      </c>
    </row>
    <row r="16" spans="1:18" x14ac:dyDescent="0.25">
      <c r="A16" s="66" t="s">
        <v>148</v>
      </c>
      <c r="B16" s="73">
        <v>75.760000000000005</v>
      </c>
      <c r="C16" s="74" t="s">
        <v>170</v>
      </c>
      <c r="D16" s="68" t="s">
        <v>171</v>
      </c>
      <c r="E16" s="68" t="s">
        <v>175</v>
      </c>
      <c r="F16" s="74">
        <v>1.51</v>
      </c>
      <c r="G16" s="75" t="s">
        <v>173</v>
      </c>
      <c r="H16" s="67">
        <v>29</v>
      </c>
      <c r="I16" s="68">
        <v>47</v>
      </c>
      <c r="J16" s="68">
        <v>23</v>
      </c>
      <c r="K16" s="68">
        <v>2</v>
      </c>
      <c r="L16" s="69">
        <v>0</v>
      </c>
      <c r="M16" s="69" t="s">
        <v>155</v>
      </c>
      <c r="Q16" s="79"/>
      <c r="R16" s="79"/>
    </row>
    <row r="17" spans="1:18" x14ac:dyDescent="0.25">
      <c r="A17" s="39" t="s">
        <v>149</v>
      </c>
      <c r="B17" s="76">
        <v>87.32</v>
      </c>
      <c r="C17" s="77" t="s">
        <v>176</v>
      </c>
      <c r="D17" s="71" t="s">
        <v>172</v>
      </c>
      <c r="E17" s="77" t="s">
        <v>176</v>
      </c>
      <c r="F17" s="77">
        <v>0</v>
      </c>
      <c r="G17" s="78" t="s">
        <v>174</v>
      </c>
      <c r="H17" s="70">
        <v>32</v>
      </c>
      <c r="I17" s="71">
        <v>55</v>
      </c>
      <c r="J17" s="71">
        <v>13</v>
      </c>
      <c r="K17" s="71">
        <v>0</v>
      </c>
      <c r="L17" s="72">
        <v>0</v>
      </c>
      <c r="M17" s="72" t="s">
        <v>167</v>
      </c>
      <c r="Q17" s="79"/>
      <c r="R17" s="79"/>
    </row>
    <row r="19" spans="1:18" x14ac:dyDescent="0.25">
      <c r="A19" s="1" t="s">
        <v>178</v>
      </c>
    </row>
    <row r="20" spans="1:18" x14ac:dyDescent="0.25">
      <c r="A20" s="25"/>
      <c r="B20" s="5" t="s">
        <v>56</v>
      </c>
      <c r="C20" s="35"/>
      <c r="D20" s="35"/>
      <c r="E20" s="36"/>
      <c r="F20" s="5" t="s">
        <v>47</v>
      </c>
      <c r="G20" s="6"/>
      <c r="H20" s="6"/>
      <c r="I20" s="38"/>
      <c r="J20" s="38"/>
      <c r="K20" s="38"/>
      <c r="L20" s="7"/>
    </row>
    <row r="21" spans="1:18" ht="48.75" thickBot="1" x14ac:dyDescent="0.3">
      <c r="B21" s="47" t="s">
        <v>150</v>
      </c>
      <c r="C21" s="35" t="s">
        <v>55</v>
      </c>
      <c r="D21" s="35" t="s">
        <v>151</v>
      </c>
      <c r="E21" s="36" t="s">
        <v>55</v>
      </c>
      <c r="F21" s="47" t="s">
        <v>112</v>
      </c>
      <c r="G21" s="35" t="s">
        <v>113</v>
      </c>
      <c r="H21" s="35" t="s">
        <v>114</v>
      </c>
      <c r="I21" s="35" t="s">
        <v>115</v>
      </c>
      <c r="J21" s="35" t="s">
        <v>116</v>
      </c>
      <c r="K21" s="36" t="s">
        <v>117</v>
      </c>
      <c r="L21" s="36" t="s">
        <v>147</v>
      </c>
    </row>
    <row r="22" spans="1:18" x14ac:dyDescent="0.25">
      <c r="A22" s="66" t="s">
        <v>148</v>
      </c>
      <c r="B22" s="67" t="s">
        <v>179</v>
      </c>
      <c r="C22" s="68" t="s">
        <v>180</v>
      </c>
      <c r="D22" s="68" t="s">
        <v>181</v>
      </c>
      <c r="E22" s="69" t="s">
        <v>180</v>
      </c>
      <c r="F22" s="67">
        <v>3</v>
      </c>
      <c r="G22" s="68">
        <v>15</v>
      </c>
      <c r="H22" s="68">
        <v>41</v>
      </c>
      <c r="I22" s="68">
        <v>27</v>
      </c>
      <c r="J22" s="68">
        <v>13</v>
      </c>
      <c r="K22" s="69">
        <v>2</v>
      </c>
      <c r="L22" s="69" t="s">
        <v>185</v>
      </c>
    </row>
    <row r="23" spans="1:18" x14ac:dyDescent="0.25">
      <c r="A23" s="39" t="s">
        <v>149</v>
      </c>
      <c r="B23" s="70" t="s">
        <v>182</v>
      </c>
      <c r="C23" s="71" t="s">
        <v>184</v>
      </c>
      <c r="D23" s="71" t="s">
        <v>183</v>
      </c>
      <c r="E23" s="72" t="s">
        <v>184</v>
      </c>
      <c r="F23" s="70">
        <v>0</v>
      </c>
      <c r="G23" s="71">
        <v>10</v>
      </c>
      <c r="H23" s="71">
        <v>43</v>
      </c>
      <c r="I23" s="71">
        <v>34</v>
      </c>
      <c r="J23" s="71">
        <v>13</v>
      </c>
      <c r="K23" s="72">
        <v>1</v>
      </c>
      <c r="L23" s="72" t="s">
        <v>186</v>
      </c>
    </row>
    <row r="25" spans="1:18" x14ac:dyDescent="0.25">
      <c r="A25" s="81" t="s">
        <v>187</v>
      </c>
    </row>
    <row r="26" spans="1:18" x14ac:dyDescent="0.25">
      <c r="A26" s="25"/>
      <c r="B26" s="5" t="s">
        <v>222</v>
      </c>
      <c r="C26" s="35"/>
      <c r="D26" s="35"/>
      <c r="E26" s="35"/>
      <c r="F26" s="35"/>
      <c r="G26" s="36"/>
      <c r="H26" s="5" t="s">
        <v>47</v>
      </c>
      <c r="I26" s="6"/>
      <c r="J26" s="6"/>
      <c r="K26" s="38"/>
      <c r="L26" s="38"/>
      <c r="M26" s="7"/>
    </row>
    <row r="27" spans="1:18" ht="24.75" thickBot="1" x14ac:dyDescent="0.3">
      <c r="B27" s="47" t="s">
        <v>160</v>
      </c>
      <c r="C27" s="35" t="s">
        <v>55</v>
      </c>
      <c r="D27" s="35" t="s">
        <v>161</v>
      </c>
      <c r="E27" s="35" t="s">
        <v>55</v>
      </c>
      <c r="F27" s="35" t="s">
        <v>189</v>
      </c>
      <c r="G27" s="36" t="s">
        <v>55</v>
      </c>
      <c r="H27" s="47" t="s">
        <v>121</v>
      </c>
      <c r="I27" s="35" t="s">
        <v>122</v>
      </c>
      <c r="J27" s="35" t="s">
        <v>123</v>
      </c>
      <c r="K27" s="35" t="s">
        <v>124</v>
      </c>
      <c r="L27" s="36" t="s">
        <v>125</v>
      </c>
      <c r="M27" s="36" t="s">
        <v>147</v>
      </c>
    </row>
    <row r="28" spans="1:18" x14ac:dyDescent="0.25">
      <c r="A28" s="66" t="s">
        <v>148</v>
      </c>
      <c r="B28" s="73">
        <v>52.11</v>
      </c>
      <c r="C28" s="74" t="s">
        <v>192</v>
      </c>
      <c r="D28" s="68" t="s">
        <v>190</v>
      </c>
      <c r="E28" s="68" t="s">
        <v>193</v>
      </c>
      <c r="F28" s="74">
        <v>29.58</v>
      </c>
      <c r="G28" s="75" t="s">
        <v>194</v>
      </c>
      <c r="H28" s="67">
        <v>10</v>
      </c>
      <c r="I28" s="68">
        <v>42</v>
      </c>
      <c r="J28" s="68">
        <v>18</v>
      </c>
      <c r="K28" s="68">
        <v>25</v>
      </c>
      <c r="L28" s="69">
        <v>4</v>
      </c>
      <c r="M28" s="69" t="s">
        <v>167</v>
      </c>
      <c r="Q28" s="79"/>
      <c r="R28" s="79"/>
    </row>
    <row r="29" spans="1:18" x14ac:dyDescent="0.25">
      <c r="A29" s="39" t="s">
        <v>149</v>
      </c>
      <c r="B29" s="76">
        <v>47.3</v>
      </c>
      <c r="C29" s="77" t="s">
        <v>166</v>
      </c>
      <c r="D29" s="71" t="s">
        <v>191</v>
      </c>
      <c r="E29" s="71" t="s">
        <v>195</v>
      </c>
      <c r="F29" s="77">
        <v>32.43</v>
      </c>
      <c r="G29" s="72" t="s">
        <v>196</v>
      </c>
      <c r="H29" s="70">
        <v>3</v>
      </c>
      <c r="I29" s="71">
        <v>45</v>
      </c>
      <c r="J29" s="71">
        <v>20</v>
      </c>
      <c r="K29" s="71">
        <v>18</v>
      </c>
      <c r="L29" s="72">
        <v>15</v>
      </c>
      <c r="M29" s="72" t="s">
        <v>188</v>
      </c>
      <c r="Q29" s="79"/>
      <c r="R29" s="79"/>
    </row>
    <row r="31" spans="1:18" x14ac:dyDescent="0.25">
      <c r="A31" s="81" t="s">
        <v>204</v>
      </c>
    </row>
    <row r="32" spans="1:18" x14ac:dyDescent="0.25">
      <c r="A32" s="25"/>
      <c r="B32" s="5" t="s">
        <v>222</v>
      </c>
      <c r="C32" s="35"/>
      <c r="D32" s="35"/>
      <c r="E32" s="35"/>
      <c r="F32" s="35"/>
      <c r="G32" s="36"/>
      <c r="H32" s="5" t="s">
        <v>47</v>
      </c>
      <c r="I32" s="6"/>
      <c r="J32" s="6"/>
      <c r="K32" s="38"/>
      <c r="L32" s="38"/>
      <c r="M32" s="7"/>
    </row>
    <row r="33" spans="1:18" ht="24.75" thickBot="1" x14ac:dyDescent="0.3">
      <c r="B33" s="47" t="s">
        <v>168</v>
      </c>
      <c r="C33" s="35" t="s">
        <v>55</v>
      </c>
      <c r="D33" s="35" t="s">
        <v>161</v>
      </c>
      <c r="E33" s="35" t="s">
        <v>55</v>
      </c>
      <c r="F33" s="35" t="s">
        <v>169</v>
      </c>
      <c r="G33" s="36" t="s">
        <v>55</v>
      </c>
      <c r="H33" s="47" t="s">
        <v>128</v>
      </c>
      <c r="I33" s="35" t="s">
        <v>129</v>
      </c>
      <c r="J33" s="35" t="s">
        <v>123</v>
      </c>
      <c r="K33" s="35" t="s">
        <v>130</v>
      </c>
      <c r="L33" s="36" t="s">
        <v>131</v>
      </c>
      <c r="M33" s="36" t="s">
        <v>147</v>
      </c>
    </row>
    <row r="34" spans="1:18" x14ac:dyDescent="0.25">
      <c r="A34" s="66" t="s">
        <v>148</v>
      </c>
      <c r="B34" s="73">
        <v>81.010000000000005</v>
      </c>
      <c r="C34" s="74" t="s">
        <v>200</v>
      </c>
      <c r="D34" s="68" t="s">
        <v>199</v>
      </c>
      <c r="E34" s="68" t="s">
        <v>79</v>
      </c>
      <c r="F34" s="74">
        <v>3.8</v>
      </c>
      <c r="G34" s="75" t="s">
        <v>201</v>
      </c>
      <c r="H34" s="67">
        <v>29</v>
      </c>
      <c r="I34" s="68">
        <v>52</v>
      </c>
      <c r="J34" s="68">
        <v>15</v>
      </c>
      <c r="K34" s="68">
        <v>4</v>
      </c>
      <c r="L34" s="69">
        <v>0</v>
      </c>
      <c r="M34" s="69" t="s">
        <v>197</v>
      </c>
      <c r="Q34" s="79"/>
      <c r="R34" s="79"/>
    </row>
    <row r="35" spans="1:18" x14ac:dyDescent="0.25">
      <c r="A35" s="39" t="s">
        <v>149</v>
      </c>
      <c r="B35" s="76">
        <v>76.739999999999995</v>
      </c>
      <c r="C35" s="77" t="s">
        <v>203</v>
      </c>
      <c r="D35" s="71" t="s">
        <v>202</v>
      </c>
      <c r="E35" s="77" t="s">
        <v>203</v>
      </c>
      <c r="F35" s="77">
        <v>0</v>
      </c>
      <c r="G35" s="72" t="s">
        <v>96</v>
      </c>
      <c r="H35" s="70">
        <v>29</v>
      </c>
      <c r="I35" s="71">
        <v>48</v>
      </c>
      <c r="J35" s="71">
        <v>23</v>
      </c>
      <c r="K35" s="71">
        <v>0</v>
      </c>
      <c r="L35" s="72">
        <v>0</v>
      </c>
      <c r="M35" s="72" t="s">
        <v>198</v>
      </c>
      <c r="Q35" s="79"/>
      <c r="R35" s="79"/>
    </row>
    <row r="37" spans="1:18" x14ac:dyDescent="0.25">
      <c r="A37" s="81" t="s">
        <v>205</v>
      </c>
    </row>
    <row r="38" spans="1:18" x14ac:dyDescent="0.25">
      <c r="A38" s="25"/>
      <c r="B38" s="5" t="s">
        <v>56</v>
      </c>
      <c r="C38" s="35"/>
      <c r="D38" s="35"/>
      <c r="E38" s="36"/>
      <c r="F38" s="5" t="s">
        <v>47</v>
      </c>
      <c r="G38" s="6"/>
      <c r="H38" s="6"/>
      <c r="I38" s="38"/>
      <c r="J38" s="38"/>
      <c r="K38" s="38"/>
      <c r="L38" s="7"/>
    </row>
    <row r="39" spans="1:18" ht="36.75" thickBot="1" x14ac:dyDescent="0.3">
      <c r="B39" s="47" t="s">
        <v>150</v>
      </c>
      <c r="C39" s="35" t="s">
        <v>55</v>
      </c>
      <c r="D39" s="35" t="s">
        <v>151</v>
      </c>
      <c r="E39" s="36" t="s">
        <v>55</v>
      </c>
      <c r="F39" s="47" t="s">
        <v>112</v>
      </c>
      <c r="G39" s="35" t="s">
        <v>113</v>
      </c>
      <c r="H39" s="35" t="s">
        <v>114</v>
      </c>
      <c r="I39" s="35" t="s">
        <v>115</v>
      </c>
      <c r="J39" s="35" t="s">
        <v>116</v>
      </c>
      <c r="K39" s="36" t="s">
        <v>117</v>
      </c>
      <c r="L39" s="36" t="s">
        <v>147</v>
      </c>
    </row>
    <row r="40" spans="1:18" x14ac:dyDescent="0.25">
      <c r="A40" s="66" t="s">
        <v>148</v>
      </c>
      <c r="B40" s="67" t="s">
        <v>208</v>
      </c>
      <c r="C40" s="68" t="s">
        <v>195</v>
      </c>
      <c r="D40" s="68" t="s">
        <v>209</v>
      </c>
      <c r="E40" s="69" t="s">
        <v>195</v>
      </c>
      <c r="F40" s="67">
        <v>0</v>
      </c>
      <c r="G40" s="68">
        <v>12</v>
      </c>
      <c r="H40" s="68">
        <v>34</v>
      </c>
      <c r="I40" s="68">
        <v>29</v>
      </c>
      <c r="J40" s="68">
        <v>23</v>
      </c>
      <c r="K40" s="69">
        <v>2</v>
      </c>
      <c r="L40" s="69" t="s">
        <v>206</v>
      </c>
    </row>
    <row r="41" spans="1:18" x14ac:dyDescent="0.25">
      <c r="A41" s="39" t="s">
        <v>149</v>
      </c>
      <c r="B41" s="70" t="s">
        <v>210</v>
      </c>
      <c r="C41" s="71" t="s">
        <v>105</v>
      </c>
      <c r="D41" s="71" t="s">
        <v>211</v>
      </c>
      <c r="E41" s="72" t="s">
        <v>105</v>
      </c>
      <c r="F41" s="70">
        <v>1</v>
      </c>
      <c r="G41" s="71">
        <v>9</v>
      </c>
      <c r="H41" s="71">
        <v>40</v>
      </c>
      <c r="I41" s="71">
        <v>37</v>
      </c>
      <c r="J41" s="71">
        <v>12</v>
      </c>
      <c r="K41" s="72">
        <v>0</v>
      </c>
      <c r="L41" s="72" t="s">
        <v>207</v>
      </c>
    </row>
    <row r="43" spans="1:18" x14ac:dyDescent="0.25">
      <c r="A43" s="81" t="s">
        <v>220</v>
      </c>
    </row>
    <row r="44" spans="1:18" x14ac:dyDescent="0.25">
      <c r="A44" s="25"/>
      <c r="B44" s="5" t="s">
        <v>222</v>
      </c>
      <c r="C44" s="35"/>
      <c r="D44" s="35"/>
      <c r="E44" s="35"/>
      <c r="F44" s="35"/>
      <c r="G44" s="36"/>
      <c r="H44" s="5" t="s">
        <v>47</v>
      </c>
      <c r="I44" s="6"/>
      <c r="J44" s="6"/>
      <c r="K44" s="38"/>
      <c r="L44" s="38"/>
      <c r="M44" s="7"/>
    </row>
    <row r="45" spans="1:18" ht="24.75" thickBot="1" x14ac:dyDescent="0.3">
      <c r="B45" s="47" t="s">
        <v>160</v>
      </c>
      <c r="C45" s="35" t="s">
        <v>55</v>
      </c>
      <c r="D45" s="35" t="s">
        <v>161</v>
      </c>
      <c r="E45" s="35" t="s">
        <v>55</v>
      </c>
      <c r="F45" s="35" t="s">
        <v>189</v>
      </c>
      <c r="G45" s="36" t="s">
        <v>55</v>
      </c>
      <c r="H45" s="47" t="s">
        <v>121</v>
      </c>
      <c r="I45" s="35" t="s">
        <v>122</v>
      </c>
      <c r="J45" s="35" t="s">
        <v>123</v>
      </c>
      <c r="K45" s="35" t="s">
        <v>124</v>
      </c>
      <c r="L45" s="36" t="s">
        <v>125</v>
      </c>
      <c r="M45" s="36" t="s">
        <v>147</v>
      </c>
    </row>
    <row r="46" spans="1:18" x14ac:dyDescent="0.25">
      <c r="A46" s="66" t="s">
        <v>148</v>
      </c>
      <c r="B46" s="73">
        <v>53.7</v>
      </c>
      <c r="C46" s="74" t="s">
        <v>215</v>
      </c>
      <c r="D46" s="68" t="s">
        <v>213</v>
      </c>
      <c r="E46" s="68" t="s">
        <v>216</v>
      </c>
      <c r="F46" s="74">
        <v>24.07</v>
      </c>
      <c r="G46" s="75" t="s">
        <v>217</v>
      </c>
      <c r="H46" s="67">
        <v>11</v>
      </c>
      <c r="I46" s="68">
        <v>43</v>
      </c>
      <c r="J46" s="68">
        <v>22</v>
      </c>
      <c r="K46" s="68">
        <v>19</v>
      </c>
      <c r="L46" s="69">
        <v>6</v>
      </c>
      <c r="M46" s="69" t="s">
        <v>212</v>
      </c>
      <c r="Q46" s="79"/>
      <c r="R46" s="79"/>
    </row>
    <row r="47" spans="1:18" x14ac:dyDescent="0.25">
      <c r="A47" s="39" t="s">
        <v>149</v>
      </c>
      <c r="B47" s="76">
        <v>46.97</v>
      </c>
      <c r="C47" s="77">
        <v>10.89</v>
      </c>
      <c r="D47" s="71" t="s">
        <v>214</v>
      </c>
      <c r="E47" s="71" t="s">
        <v>218</v>
      </c>
      <c r="F47" s="77">
        <v>25.76</v>
      </c>
      <c r="G47" s="78" t="s">
        <v>219</v>
      </c>
      <c r="H47" s="70">
        <v>6</v>
      </c>
      <c r="I47" s="71">
        <v>41</v>
      </c>
      <c r="J47" s="71">
        <v>27</v>
      </c>
      <c r="K47" s="71">
        <v>18</v>
      </c>
      <c r="L47" s="72">
        <v>8</v>
      </c>
      <c r="M47" s="72" t="s">
        <v>155</v>
      </c>
      <c r="Q47" s="79"/>
      <c r="R47" s="79"/>
    </row>
    <row r="49" spans="1:18" x14ac:dyDescent="0.25">
      <c r="A49" s="81" t="s">
        <v>221</v>
      </c>
    </row>
    <row r="50" spans="1:18" x14ac:dyDescent="0.25">
      <c r="A50" s="25"/>
      <c r="B50" s="5" t="s">
        <v>222</v>
      </c>
      <c r="C50" s="35"/>
      <c r="D50" s="35"/>
      <c r="E50" s="35"/>
      <c r="F50" s="35"/>
      <c r="G50" s="36"/>
      <c r="H50" s="5" t="s">
        <v>47</v>
      </c>
      <c r="I50" s="6"/>
      <c r="J50" s="6"/>
      <c r="K50" s="38"/>
      <c r="L50" s="38"/>
      <c r="M50" s="7"/>
    </row>
    <row r="51" spans="1:18" ht="24.75" thickBot="1" x14ac:dyDescent="0.3">
      <c r="B51" s="47" t="s">
        <v>160</v>
      </c>
      <c r="C51" s="35" t="s">
        <v>55</v>
      </c>
      <c r="D51" s="35" t="s">
        <v>161</v>
      </c>
      <c r="E51" s="35" t="s">
        <v>55</v>
      </c>
      <c r="F51" s="35" t="s">
        <v>189</v>
      </c>
      <c r="G51" s="36" t="s">
        <v>55</v>
      </c>
      <c r="H51" s="47" t="s">
        <v>121</v>
      </c>
      <c r="I51" s="35" t="s">
        <v>122</v>
      </c>
      <c r="J51" s="35" t="s">
        <v>123</v>
      </c>
      <c r="K51" s="35" t="s">
        <v>124</v>
      </c>
      <c r="L51" s="36" t="s">
        <v>125</v>
      </c>
      <c r="M51" s="36" t="s">
        <v>147</v>
      </c>
    </row>
    <row r="52" spans="1:18" x14ac:dyDescent="0.25">
      <c r="A52" s="66" t="s">
        <v>148</v>
      </c>
      <c r="B52" s="73">
        <v>87.69</v>
      </c>
      <c r="C52" s="74" t="s">
        <v>226</v>
      </c>
      <c r="D52" s="68" t="s">
        <v>225</v>
      </c>
      <c r="E52" s="68" t="s">
        <v>227</v>
      </c>
      <c r="F52" s="74">
        <v>1.54</v>
      </c>
      <c r="G52" s="75" t="s">
        <v>228</v>
      </c>
      <c r="H52" s="67">
        <v>37</v>
      </c>
      <c r="I52" s="68">
        <v>51</v>
      </c>
      <c r="J52" s="68">
        <v>11</v>
      </c>
      <c r="K52" s="68">
        <v>0</v>
      </c>
      <c r="L52" s="69">
        <v>2</v>
      </c>
      <c r="M52" s="69" t="s">
        <v>223</v>
      </c>
      <c r="Q52" s="79"/>
      <c r="R52" s="79"/>
    </row>
    <row r="53" spans="1:18" x14ac:dyDescent="0.25">
      <c r="A53" s="39" t="s">
        <v>149</v>
      </c>
      <c r="B53" s="76">
        <v>90</v>
      </c>
      <c r="C53" s="77" t="s">
        <v>232</v>
      </c>
      <c r="D53" s="71" t="s">
        <v>229</v>
      </c>
      <c r="E53" s="71" t="s">
        <v>231</v>
      </c>
      <c r="F53" s="77">
        <v>1.25</v>
      </c>
      <c r="G53" s="72" t="s">
        <v>230</v>
      </c>
      <c r="H53" s="70">
        <v>51</v>
      </c>
      <c r="I53" s="71">
        <v>39</v>
      </c>
      <c r="J53" s="71">
        <v>9</v>
      </c>
      <c r="K53" s="71">
        <v>0</v>
      </c>
      <c r="L53" s="72">
        <v>1</v>
      </c>
      <c r="M53" s="72" t="s">
        <v>224</v>
      </c>
      <c r="Q53" s="79"/>
      <c r="R53" s="7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A3B4F-F8A4-4803-801E-B263A26E9EE8}">
  <dimension ref="A1:L51"/>
  <sheetViews>
    <sheetView topLeftCell="A4" workbookViewId="0">
      <selection activeCell="J47" sqref="J47"/>
    </sheetView>
  </sheetViews>
  <sheetFormatPr defaultRowHeight="15" x14ac:dyDescent="0.25"/>
  <cols>
    <col min="1" max="1" width="69.140625" style="40" customWidth="1"/>
    <col min="2" max="3" width="10.85546875" style="83" customWidth="1"/>
    <col min="4" max="4" width="13.28515625" style="83" customWidth="1"/>
    <col min="5" max="7" width="10.85546875" style="83" customWidth="1"/>
    <col min="8" max="10" width="10.85546875" style="40" customWidth="1"/>
    <col min="11" max="16384" width="9.140625" style="40"/>
  </cols>
  <sheetData>
    <row r="1" spans="1:9" x14ac:dyDescent="0.25">
      <c r="A1" s="1" t="s">
        <v>250</v>
      </c>
    </row>
    <row r="2" spans="1:9" ht="24.75" thickBot="1" x14ac:dyDescent="0.3">
      <c r="A2" s="8"/>
      <c r="B2" s="9" t="s">
        <v>233</v>
      </c>
      <c r="C2" s="10" t="s">
        <v>55</v>
      </c>
      <c r="D2" s="10" t="s">
        <v>234</v>
      </c>
      <c r="E2" s="10" t="s">
        <v>55</v>
      </c>
      <c r="F2" s="10" t="s">
        <v>235</v>
      </c>
      <c r="G2" s="11" t="s">
        <v>55</v>
      </c>
      <c r="H2" s="26" t="s">
        <v>147</v>
      </c>
    </row>
    <row r="3" spans="1:9" x14ac:dyDescent="0.25">
      <c r="A3" s="12" t="s">
        <v>236</v>
      </c>
      <c r="B3" s="124"/>
      <c r="C3" s="84"/>
      <c r="D3" s="84"/>
      <c r="E3" s="84"/>
      <c r="F3" s="85"/>
      <c r="G3" s="116"/>
      <c r="H3" s="86"/>
    </row>
    <row r="4" spans="1:9" x14ac:dyDescent="0.25">
      <c r="A4" s="82" t="s">
        <v>289</v>
      </c>
      <c r="B4" s="119">
        <v>93.86</v>
      </c>
      <c r="C4" s="88" t="s">
        <v>254</v>
      </c>
      <c r="D4" s="88">
        <v>6.14</v>
      </c>
      <c r="E4" s="88" t="s">
        <v>254</v>
      </c>
      <c r="F4" s="88">
        <v>0</v>
      </c>
      <c r="G4" s="120" t="s">
        <v>96</v>
      </c>
      <c r="H4" s="89">
        <v>114</v>
      </c>
    </row>
    <row r="5" spans="1:9" x14ac:dyDescent="0.25">
      <c r="A5" s="87" t="s">
        <v>238</v>
      </c>
      <c r="B5" s="119">
        <v>87.06</v>
      </c>
      <c r="C5" s="88" t="s">
        <v>255</v>
      </c>
      <c r="D5" s="88">
        <v>12.94</v>
      </c>
      <c r="E5" s="88" t="s">
        <v>255</v>
      </c>
      <c r="F5" s="88">
        <v>0</v>
      </c>
      <c r="G5" s="120" t="s">
        <v>96</v>
      </c>
      <c r="H5" s="89">
        <v>85</v>
      </c>
    </row>
    <row r="6" spans="1:9" x14ac:dyDescent="0.25">
      <c r="A6" s="12" t="s">
        <v>239</v>
      </c>
      <c r="B6" s="125"/>
      <c r="C6" s="90"/>
      <c r="D6" s="90"/>
      <c r="E6" s="90"/>
      <c r="F6" s="90"/>
      <c r="G6" s="126"/>
      <c r="H6" s="91"/>
    </row>
    <row r="7" spans="1:9" x14ac:dyDescent="0.25">
      <c r="A7" s="87" t="s">
        <v>237</v>
      </c>
      <c r="B7" s="119">
        <v>90.63</v>
      </c>
      <c r="C7" s="88" t="s">
        <v>256</v>
      </c>
      <c r="D7" s="88">
        <v>8.59</v>
      </c>
      <c r="E7" s="88" t="s">
        <v>257</v>
      </c>
      <c r="F7" s="88">
        <v>0.78</v>
      </c>
      <c r="G7" s="120" t="s">
        <v>258</v>
      </c>
      <c r="H7" s="92">
        <v>137</v>
      </c>
    </row>
    <row r="8" spans="1:9" x14ac:dyDescent="0.25">
      <c r="A8" s="93" t="s">
        <v>238</v>
      </c>
      <c r="B8" s="121">
        <v>93.81</v>
      </c>
      <c r="C8" s="94" t="s">
        <v>259</v>
      </c>
      <c r="D8" s="94">
        <v>5.15</v>
      </c>
      <c r="E8" s="94" t="s">
        <v>260</v>
      </c>
      <c r="F8" s="94">
        <v>1.03</v>
      </c>
      <c r="G8" s="122" t="s">
        <v>261</v>
      </c>
      <c r="H8" s="95">
        <v>97</v>
      </c>
    </row>
    <row r="9" spans="1:9" x14ac:dyDescent="0.25">
      <c r="A9" s="96"/>
      <c r="B9" s="97"/>
      <c r="C9" s="97"/>
      <c r="D9" s="97"/>
      <c r="E9" s="97"/>
      <c r="F9" s="97"/>
      <c r="G9" s="97"/>
      <c r="H9" s="98"/>
      <c r="I9" s="99"/>
    </row>
    <row r="10" spans="1:9" x14ac:dyDescent="0.25">
      <c r="A10" s="1" t="s">
        <v>251</v>
      </c>
      <c r="B10" s="100"/>
      <c r="C10" s="100"/>
      <c r="D10" s="100"/>
      <c r="E10" s="100"/>
      <c r="F10" s="100"/>
      <c r="G10" s="100"/>
      <c r="H10" s="101"/>
    </row>
    <row r="11" spans="1:9" ht="24.75" thickBot="1" x14ac:dyDescent="0.3">
      <c r="A11" s="8"/>
      <c r="B11" s="127" t="s">
        <v>233</v>
      </c>
      <c r="C11" s="10" t="s">
        <v>55</v>
      </c>
      <c r="D11" s="102" t="s">
        <v>234</v>
      </c>
      <c r="E11" s="10" t="s">
        <v>55</v>
      </c>
      <c r="F11" s="102" t="s">
        <v>235</v>
      </c>
      <c r="G11" s="11" t="s">
        <v>55</v>
      </c>
      <c r="H11" s="103" t="s">
        <v>147</v>
      </c>
    </row>
    <row r="12" spans="1:9" x14ac:dyDescent="0.25">
      <c r="A12" s="12" t="s">
        <v>240</v>
      </c>
      <c r="B12" s="128"/>
      <c r="C12" s="104"/>
      <c r="D12" s="104"/>
      <c r="E12" s="104"/>
      <c r="F12" s="97"/>
      <c r="G12" s="129"/>
      <c r="H12" s="105"/>
    </row>
    <row r="13" spans="1:9" x14ac:dyDescent="0.25">
      <c r="A13" s="82" t="s">
        <v>289</v>
      </c>
      <c r="B13" s="119">
        <v>100</v>
      </c>
      <c r="C13" s="88" t="s">
        <v>96</v>
      </c>
      <c r="D13" s="88">
        <v>0</v>
      </c>
      <c r="E13" s="88" t="s">
        <v>96</v>
      </c>
      <c r="F13" s="88">
        <v>0</v>
      </c>
      <c r="G13" s="120" t="s">
        <v>96</v>
      </c>
      <c r="H13" s="92">
        <v>116</v>
      </c>
    </row>
    <row r="14" spans="1:9" x14ac:dyDescent="0.25">
      <c r="A14" s="87" t="s">
        <v>238</v>
      </c>
      <c r="B14" s="119">
        <v>96.55</v>
      </c>
      <c r="C14" s="88" t="s">
        <v>262</v>
      </c>
      <c r="D14" s="88">
        <v>3.45</v>
      </c>
      <c r="E14" s="88" t="s">
        <v>262</v>
      </c>
      <c r="F14" s="88">
        <v>0</v>
      </c>
      <c r="G14" s="120" t="s">
        <v>96</v>
      </c>
      <c r="H14" s="92">
        <v>87</v>
      </c>
    </row>
    <row r="15" spans="1:9" x14ac:dyDescent="0.25">
      <c r="A15" s="12" t="s">
        <v>241</v>
      </c>
      <c r="B15" s="125"/>
      <c r="C15" s="90"/>
      <c r="D15" s="90"/>
      <c r="E15" s="90"/>
      <c r="F15" s="90"/>
      <c r="G15" s="126"/>
      <c r="H15" s="91"/>
    </row>
    <row r="16" spans="1:9" x14ac:dyDescent="0.25">
      <c r="A16" s="82" t="s">
        <v>289</v>
      </c>
      <c r="B16" s="119">
        <v>99.24</v>
      </c>
      <c r="C16" s="88" t="s">
        <v>263</v>
      </c>
      <c r="D16" s="88">
        <v>0.76</v>
      </c>
      <c r="E16" s="88" t="s">
        <v>263</v>
      </c>
      <c r="F16" s="88">
        <v>0</v>
      </c>
      <c r="G16" s="120" t="s">
        <v>96</v>
      </c>
      <c r="H16" s="92">
        <v>139</v>
      </c>
    </row>
    <row r="17" spans="1:8" x14ac:dyDescent="0.25">
      <c r="A17" s="93" t="s">
        <v>238</v>
      </c>
      <c r="B17" s="121">
        <v>98</v>
      </c>
      <c r="C17" s="94" t="s">
        <v>264</v>
      </c>
      <c r="D17" s="94">
        <v>2</v>
      </c>
      <c r="E17" s="94" t="s">
        <v>264</v>
      </c>
      <c r="F17" s="94">
        <v>0</v>
      </c>
      <c r="G17" s="122" t="s">
        <v>96</v>
      </c>
      <c r="H17" s="95">
        <v>100</v>
      </c>
    </row>
    <row r="18" spans="1:8" x14ac:dyDescent="0.25">
      <c r="B18" s="100"/>
      <c r="C18" s="100"/>
      <c r="D18" s="100"/>
      <c r="E18" s="100"/>
      <c r="F18" s="100"/>
      <c r="G18" s="100"/>
      <c r="H18" s="101"/>
    </row>
    <row r="19" spans="1:8" x14ac:dyDescent="0.25">
      <c r="A19" s="1" t="s">
        <v>252</v>
      </c>
      <c r="B19" s="100"/>
      <c r="C19" s="100"/>
      <c r="D19" s="100"/>
      <c r="E19" s="100"/>
      <c r="F19" s="100"/>
      <c r="G19" s="100"/>
      <c r="H19" s="101"/>
    </row>
    <row r="20" spans="1:8" ht="24.75" thickBot="1" x14ac:dyDescent="0.3">
      <c r="A20" s="8"/>
      <c r="B20" s="127" t="s">
        <v>233</v>
      </c>
      <c r="C20" s="10" t="s">
        <v>55</v>
      </c>
      <c r="D20" s="102" t="s">
        <v>234</v>
      </c>
      <c r="E20" s="10" t="s">
        <v>55</v>
      </c>
      <c r="F20" s="102" t="s">
        <v>235</v>
      </c>
      <c r="G20" s="11" t="s">
        <v>55</v>
      </c>
      <c r="H20" s="103" t="s">
        <v>147</v>
      </c>
    </row>
    <row r="21" spans="1:8" x14ac:dyDescent="0.25">
      <c r="A21" s="82" t="s">
        <v>289</v>
      </c>
      <c r="B21" s="119">
        <v>99.12</v>
      </c>
      <c r="C21" s="88" t="s">
        <v>265</v>
      </c>
      <c r="D21" s="88">
        <v>0</v>
      </c>
      <c r="E21" s="88" t="s">
        <v>96</v>
      </c>
      <c r="F21" s="88">
        <v>0.88</v>
      </c>
      <c r="G21" s="120" t="s">
        <v>265</v>
      </c>
      <c r="H21" s="106">
        <v>137</v>
      </c>
    </row>
    <row r="22" spans="1:8" x14ac:dyDescent="0.25">
      <c r="A22" s="16" t="s">
        <v>238</v>
      </c>
      <c r="B22" s="121">
        <v>100</v>
      </c>
      <c r="C22" s="94" t="s">
        <v>96</v>
      </c>
      <c r="D22" s="94">
        <v>0</v>
      </c>
      <c r="E22" s="94" t="s">
        <v>96</v>
      </c>
      <c r="F22" s="94">
        <v>0</v>
      </c>
      <c r="G22" s="122" t="s">
        <v>96</v>
      </c>
      <c r="H22" s="107">
        <v>99</v>
      </c>
    </row>
    <row r="23" spans="1:8" x14ac:dyDescent="0.25">
      <c r="A23" s="108"/>
      <c r="B23" s="109"/>
      <c r="C23" s="109"/>
      <c r="D23" s="109"/>
      <c r="E23" s="109"/>
      <c r="F23" s="109"/>
      <c r="G23" s="109"/>
      <c r="H23" s="110"/>
    </row>
    <row r="24" spans="1:8" x14ac:dyDescent="0.25">
      <c r="A24" s="1" t="s">
        <v>253</v>
      </c>
      <c r="B24" s="100"/>
      <c r="C24" s="100"/>
      <c r="D24" s="100"/>
      <c r="E24" s="100"/>
      <c r="F24" s="100"/>
      <c r="G24" s="100"/>
      <c r="H24" s="101"/>
    </row>
    <row r="25" spans="1:8" ht="24.75" thickBot="1" x14ac:dyDescent="0.3">
      <c r="A25" s="8"/>
      <c r="B25" s="127" t="s">
        <v>233</v>
      </c>
      <c r="C25" s="10" t="s">
        <v>55</v>
      </c>
      <c r="D25" s="102" t="s">
        <v>234</v>
      </c>
      <c r="E25" s="10" t="s">
        <v>55</v>
      </c>
      <c r="F25" s="102" t="s">
        <v>235</v>
      </c>
      <c r="G25" s="11" t="s">
        <v>55</v>
      </c>
      <c r="H25" s="103" t="s">
        <v>147</v>
      </c>
    </row>
    <row r="26" spans="1:8" x14ac:dyDescent="0.25">
      <c r="A26" s="12" t="s">
        <v>242</v>
      </c>
      <c r="B26" s="128"/>
      <c r="C26" s="104"/>
      <c r="D26" s="104"/>
      <c r="E26" s="104"/>
      <c r="F26" s="97"/>
      <c r="G26" s="129"/>
      <c r="H26" s="105"/>
    </row>
    <row r="27" spans="1:8" x14ac:dyDescent="0.25">
      <c r="A27" s="82" t="s">
        <v>289</v>
      </c>
      <c r="B27" s="119">
        <v>100</v>
      </c>
      <c r="C27" s="88" t="s">
        <v>96</v>
      </c>
      <c r="D27" s="88">
        <v>0</v>
      </c>
      <c r="E27" s="88" t="s">
        <v>96</v>
      </c>
      <c r="F27" s="88">
        <v>0</v>
      </c>
      <c r="G27" s="120" t="s">
        <v>96</v>
      </c>
      <c r="H27" s="92">
        <v>99</v>
      </c>
    </row>
    <row r="28" spans="1:8" x14ac:dyDescent="0.25">
      <c r="A28" s="87" t="s">
        <v>238</v>
      </c>
      <c r="B28" s="119">
        <v>100</v>
      </c>
      <c r="C28" s="88" t="s">
        <v>96</v>
      </c>
      <c r="D28" s="88">
        <v>0</v>
      </c>
      <c r="E28" s="88" t="s">
        <v>96</v>
      </c>
      <c r="F28" s="88">
        <v>0</v>
      </c>
      <c r="G28" s="120" t="s">
        <v>96</v>
      </c>
      <c r="H28" s="92">
        <v>95</v>
      </c>
    </row>
    <row r="29" spans="1:8" x14ac:dyDescent="0.25">
      <c r="A29" s="12" t="s">
        <v>243</v>
      </c>
      <c r="B29" s="125"/>
      <c r="C29" s="90"/>
      <c r="D29" s="90"/>
      <c r="E29" s="90"/>
      <c r="F29" s="90"/>
      <c r="G29" s="126" t="s">
        <v>266</v>
      </c>
      <c r="H29" s="91"/>
    </row>
    <row r="30" spans="1:8" x14ac:dyDescent="0.25">
      <c r="A30" s="82" t="s">
        <v>289</v>
      </c>
      <c r="B30" s="119">
        <v>97</v>
      </c>
      <c r="C30" s="88" t="s">
        <v>267</v>
      </c>
      <c r="D30" s="88">
        <v>1</v>
      </c>
      <c r="E30" s="88" t="s">
        <v>268</v>
      </c>
      <c r="F30" s="88">
        <v>2</v>
      </c>
      <c r="G30" s="120" t="s">
        <v>269</v>
      </c>
      <c r="H30" s="92">
        <v>100</v>
      </c>
    </row>
    <row r="31" spans="1:8" x14ac:dyDescent="0.25">
      <c r="A31" s="93" t="s">
        <v>238</v>
      </c>
      <c r="B31" s="121">
        <v>98.96</v>
      </c>
      <c r="C31" s="94" t="s">
        <v>270</v>
      </c>
      <c r="D31" s="94">
        <v>0</v>
      </c>
      <c r="E31" s="94" t="s">
        <v>96</v>
      </c>
      <c r="F31" s="94">
        <v>1.04</v>
      </c>
      <c r="G31" s="122" t="s">
        <v>270</v>
      </c>
      <c r="H31" s="95">
        <v>96</v>
      </c>
    </row>
    <row r="33" spans="1:12" x14ac:dyDescent="0.25">
      <c r="A33" s="1" t="s">
        <v>271</v>
      </c>
    </row>
    <row r="34" spans="1:12" x14ac:dyDescent="0.25">
      <c r="A34" s="42"/>
      <c r="B34" s="5" t="s">
        <v>56</v>
      </c>
      <c r="C34" s="35"/>
      <c r="D34" s="35"/>
      <c r="E34" s="36"/>
      <c r="F34" s="2" t="s">
        <v>47</v>
      </c>
      <c r="G34" s="111"/>
      <c r="H34" s="111"/>
      <c r="I34" s="111"/>
      <c r="J34" s="38"/>
      <c r="K34" s="38"/>
      <c r="L34" s="112"/>
    </row>
    <row r="35" spans="1:12" ht="36.75" thickBot="1" x14ac:dyDescent="0.3">
      <c r="A35" s="130"/>
      <c r="B35" s="9" t="s">
        <v>150</v>
      </c>
      <c r="C35" s="10" t="s">
        <v>55</v>
      </c>
      <c r="D35" s="10" t="s">
        <v>151</v>
      </c>
      <c r="E35" s="11" t="s">
        <v>55</v>
      </c>
      <c r="F35" s="113" t="s">
        <v>112</v>
      </c>
      <c r="G35" s="113" t="s">
        <v>113</v>
      </c>
      <c r="H35" s="113" t="s">
        <v>114</v>
      </c>
      <c r="I35" s="113" t="s">
        <v>115</v>
      </c>
      <c r="J35" s="113" t="s">
        <v>116</v>
      </c>
      <c r="K35" s="113" t="s">
        <v>117</v>
      </c>
      <c r="L35" s="114" t="s">
        <v>147</v>
      </c>
    </row>
    <row r="36" spans="1:12" x14ac:dyDescent="0.25">
      <c r="A36" s="12" t="s">
        <v>244</v>
      </c>
      <c r="B36" s="115"/>
      <c r="C36" s="85"/>
      <c r="D36" s="85"/>
      <c r="E36" s="116"/>
      <c r="F36" s="117"/>
      <c r="G36" s="117"/>
      <c r="H36" s="118"/>
      <c r="I36" s="118"/>
      <c r="J36" s="99"/>
      <c r="K36" s="99"/>
      <c r="L36" s="86"/>
    </row>
    <row r="37" spans="1:12" x14ac:dyDescent="0.25">
      <c r="A37" s="82" t="s">
        <v>289</v>
      </c>
      <c r="B37" s="119">
        <v>40</v>
      </c>
      <c r="C37" s="88" t="s">
        <v>272</v>
      </c>
      <c r="D37" s="88">
        <v>60.000000000000007</v>
      </c>
      <c r="E37" s="120" t="s">
        <v>272</v>
      </c>
      <c r="F37" s="117">
        <v>2</v>
      </c>
      <c r="G37" s="117">
        <v>6</v>
      </c>
      <c r="H37" s="117">
        <v>32</v>
      </c>
      <c r="I37" s="117">
        <v>38</v>
      </c>
      <c r="J37" s="117">
        <v>20</v>
      </c>
      <c r="K37" s="117">
        <v>2</v>
      </c>
      <c r="L37" s="106">
        <v>125</v>
      </c>
    </row>
    <row r="38" spans="1:12" x14ac:dyDescent="0.25">
      <c r="A38" s="87" t="s">
        <v>238</v>
      </c>
      <c r="B38" s="119">
        <v>71.276595744680847</v>
      </c>
      <c r="C38" s="88" t="s">
        <v>273</v>
      </c>
      <c r="D38" s="88">
        <v>28.723404255319153</v>
      </c>
      <c r="E38" s="120" t="s">
        <v>273</v>
      </c>
      <c r="F38" s="117">
        <v>1</v>
      </c>
      <c r="G38" s="117">
        <v>20</v>
      </c>
      <c r="H38" s="117">
        <v>50</v>
      </c>
      <c r="I38" s="117">
        <v>27</v>
      </c>
      <c r="J38" s="117">
        <v>1</v>
      </c>
      <c r="K38" s="117">
        <v>1</v>
      </c>
      <c r="L38" s="106">
        <v>94</v>
      </c>
    </row>
    <row r="39" spans="1:12" x14ac:dyDescent="0.25">
      <c r="A39" s="12" t="s">
        <v>245</v>
      </c>
      <c r="B39" s="119"/>
      <c r="C39" s="88"/>
      <c r="D39" s="88"/>
      <c r="E39" s="120"/>
      <c r="F39" s="118"/>
      <c r="G39" s="118"/>
      <c r="H39" s="118"/>
      <c r="I39" s="118"/>
      <c r="J39" s="99"/>
      <c r="K39" s="99"/>
      <c r="L39" s="86"/>
    </row>
    <row r="40" spans="1:12" x14ac:dyDescent="0.25">
      <c r="A40" s="82" t="s">
        <v>289</v>
      </c>
      <c r="B40" s="119">
        <v>36.690647482014391</v>
      </c>
      <c r="C40" s="88" t="s">
        <v>274</v>
      </c>
      <c r="D40" s="88">
        <v>63.309352517985616</v>
      </c>
      <c r="E40" s="120" t="s">
        <v>274</v>
      </c>
      <c r="F40" s="117">
        <v>1</v>
      </c>
      <c r="G40" s="117">
        <v>6</v>
      </c>
      <c r="H40" s="117">
        <v>29</v>
      </c>
      <c r="I40" s="117">
        <v>45</v>
      </c>
      <c r="J40" s="117">
        <v>15</v>
      </c>
      <c r="K40" s="117">
        <v>3</v>
      </c>
      <c r="L40" s="106">
        <v>139</v>
      </c>
    </row>
    <row r="41" spans="1:12" x14ac:dyDescent="0.25">
      <c r="A41" s="87" t="s">
        <v>238</v>
      </c>
      <c r="B41" s="119">
        <v>72.641509433962256</v>
      </c>
      <c r="C41" s="88" t="s">
        <v>79</v>
      </c>
      <c r="D41" s="88">
        <v>27.358490566037734</v>
      </c>
      <c r="E41" s="120" t="s">
        <v>79</v>
      </c>
      <c r="F41" s="117">
        <v>1</v>
      </c>
      <c r="G41" s="117">
        <v>20</v>
      </c>
      <c r="H41" s="117">
        <v>34</v>
      </c>
      <c r="I41" s="117">
        <v>17</v>
      </c>
      <c r="J41" s="117">
        <v>4</v>
      </c>
      <c r="K41" s="117">
        <v>1</v>
      </c>
      <c r="L41" s="106">
        <v>106</v>
      </c>
    </row>
    <row r="42" spans="1:12" x14ac:dyDescent="0.25">
      <c r="A42" s="12" t="s">
        <v>246</v>
      </c>
      <c r="B42" s="119"/>
      <c r="C42" s="88"/>
      <c r="D42" s="88"/>
      <c r="E42" s="120"/>
      <c r="F42" s="99"/>
      <c r="G42" s="99"/>
      <c r="H42" s="99"/>
      <c r="I42" s="99"/>
      <c r="J42" s="99"/>
      <c r="K42" s="99"/>
      <c r="L42" s="86"/>
    </row>
    <row r="43" spans="1:12" x14ac:dyDescent="0.25">
      <c r="A43" s="82" t="s">
        <v>289</v>
      </c>
      <c r="B43" s="119">
        <v>15.789473684210526</v>
      </c>
      <c r="C43" s="88" t="s">
        <v>275</v>
      </c>
      <c r="D43" s="88">
        <v>84.210526315789465</v>
      </c>
      <c r="E43" s="120" t="s">
        <v>275</v>
      </c>
      <c r="F43" s="117">
        <v>1</v>
      </c>
      <c r="G43" s="117">
        <v>2</v>
      </c>
      <c r="H43" s="117">
        <v>13</v>
      </c>
      <c r="I43" s="117">
        <v>43</v>
      </c>
      <c r="J43" s="117">
        <v>33</v>
      </c>
      <c r="K43" s="117">
        <v>8</v>
      </c>
      <c r="L43" s="106">
        <v>114</v>
      </c>
    </row>
    <row r="44" spans="1:12" x14ac:dyDescent="0.25">
      <c r="A44" s="93" t="s">
        <v>238</v>
      </c>
      <c r="B44" s="121">
        <v>59.047619047619051</v>
      </c>
      <c r="C44" s="94" t="s">
        <v>276</v>
      </c>
      <c r="D44" s="94">
        <v>40.952380952380949</v>
      </c>
      <c r="E44" s="122" t="s">
        <v>276</v>
      </c>
      <c r="F44" s="123">
        <v>1</v>
      </c>
      <c r="G44" s="123">
        <v>10</v>
      </c>
      <c r="H44" s="123">
        <v>49</v>
      </c>
      <c r="I44" s="123">
        <v>32</v>
      </c>
      <c r="J44" s="123">
        <v>7</v>
      </c>
      <c r="K44" s="123">
        <v>2</v>
      </c>
      <c r="L44" s="107">
        <v>105</v>
      </c>
    </row>
    <row r="46" spans="1:12" x14ac:dyDescent="0.25">
      <c r="A46" s="1" t="s">
        <v>247</v>
      </c>
      <c r="B46" s="101"/>
      <c r="C46" s="101"/>
      <c r="D46" s="101"/>
      <c r="E46" s="101"/>
      <c r="F46" s="40"/>
      <c r="G46" s="40"/>
    </row>
    <row r="47" spans="1:12" ht="36.75" thickBot="1" x14ac:dyDescent="0.3">
      <c r="A47" s="26"/>
      <c r="B47" s="102" t="s">
        <v>112</v>
      </c>
      <c r="C47" s="102" t="s">
        <v>113</v>
      </c>
      <c r="D47" s="102" t="s">
        <v>114</v>
      </c>
      <c r="E47" s="102" t="s">
        <v>115</v>
      </c>
      <c r="F47" s="102" t="s">
        <v>116</v>
      </c>
      <c r="G47" s="102" t="s">
        <v>117</v>
      </c>
      <c r="H47" s="103" t="s">
        <v>5</v>
      </c>
    </row>
    <row r="48" spans="1:12" x14ac:dyDescent="0.25">
      <c r="A48" s="41" t="s">
        <v>248</v>
      </c>
      <c r="B48" s="117">
        <v>10</v>
      </c>
      <c r="C48" s="117">
        <v>31</v>
      </c>
      <c r="D48" s="117">
        <v>30</v>
      </c>
      <c r="E48" s="117">
        <v>23</v>
      </c>
      <c r="F48" s="117">
        <v>5</v>
      </c>
      <c r="G48" s="117">
        <v>2</v>
      </c>
      <c r="H48" s="106">
        <v>101</v>
      </c>
    </row>
    <row r="49" spans="1:8" x14ac:dyDescent="0.25">
      <c r="A49" s="41" t="s">
        <v>249</v>
      </c>
      <c r="B49" s="117">
        <v>4</v>
      </c>
      <c r="C49" s="117">
        <v>22</v>
      </c>
      <c r="D49" s="117">
        <v>33</v>
      </c>
      <c r="E49" s="117">
        <v>27</v>
      </c>
      <c r="F49" s="117">
        <v>12</v>
      </c>
      <c r="G49" s="117">
        <v>2</v>
      </c>
      <c r="H49" s="106">
        <v>209</v>
      </c>
    </row>
    <row r="50" spans="1:8" x14ac:dyDescent="0.25">
      <c r="A50" s="41" t="s">
        <v>133</v>
      </c>
      <c r="B50" s="117">
        <v>11</v>
      </c>
      <c r="C50" s="117">
        <v>33</v>
      </c>
      <c r="D50" s="117">
        <v>32</v>
      </c>
      <c r="E50" s="117">
        <v>19</v>
      </c>
      <c r="F50" s="117">
        <v>6</v>
      </c>
      <c r="G50" s="117">
        <v>0</v>
      </c>
      <c r="H50" s="106">
        <v>192</v>
      </c>
    </row>
    <row r="51" spans="1:8" x14ac:dyDescent="0.25">
      <c r="A51" s="39" t="s">
        <v>137</v>
      </c>
      <c r="B51" s="123">
        <v>2</v>
      </c>
      <c r="C51" s="123">
        <v>21</v>
      </c>
      <c r="D51" s="123">
        <v>39</v>
      </c>
      <c r="E51" s="123">
        <v>27</v>
      </c>
      <c r="F51" s="123">
        <v>10</v>
      </c>
      <c r="G51" s="123">
        <v>1</v>
      </c>
      <c r="H51" s="107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2CE2C-F4E1-48A0-A8EE-C7E6C8BFBC1E}">
  <dimension ref="A1:S35"/>
  <sheetViews>
    <sheetView workbookViewId="0">
      <selection activeCell="A8" sqref="A8"/>
    </sheetView>
  </sheetViews>
  <sheetFormatPr defaultRowHeight="15" x14ac:dyDescent="0.25"/>
  <cols>
    <col min="1" max="1" width="24.42578125" style="40" customWidth="1"/>
    <col min="2" max="5" width="14.28515625" style="40" customWidth="1"/>
    <col min="6" max="7" width="9.140625" style="40"/>
    <col min="8" max="8" width="11.7109375" style="40" customWidth="1"/>
    <col min="9" max="16384" width="9.140625" style="40"/>
  </cols>
  <sheetData>
    <row r="1" spans="1:12" x14ac:dyDescent="0.25">
      <c r="A1" s="1" t="s">
        <v>277</v>
      </c>
    </row>
    <row r="2" spans="1:12" ht="15.75" thickBot="1" x14ac:dyDescent="0.3">
      <c r="A2" s="26"/>
      <c r="B2" s="132" t="s">
        <v>278</v>
      </c>
      <c r="C2" s="132" t="s">
        <v>279</v>
      </c>
      <c r="D2" s="132" t="s">
        <v>280</v>
      </c>
      <c r="E2" s="132" t="s">
        <v>281</v>
      </c>
      <c r="F2" s="26" t="s">
        <v>5</v>
      </c>
    </row>
    <row r="3" spans="1:12" x14ac:dyDescent="0.25">
      <c r="A3" s="41" t="s">
        <v>249</v>
      </c>
      <c r="B3" s="117">
        <v>0</v>
      </c>
      <c r="C3" s="117">
        <v>98</v>
      </c>
      <c r="D3" s="117">
        <v>41.066985645933002</v>
      </c>
      <c r="E3" s="133">
        <v>22.988193269856879</v>
      </c>
      <c r="F3" s="106">
        <v>209</v>
      </c>
    </row>
    <row r="4" spans="1:12" x14ac:dyDescent="0.25">
      <c r="A4" s="41" t="s">
        <v>111</v>
      </c>
      <c r="B4" s="117">
        <v>0</v>
      </c>
      <c r="C4" s="117">
        <v>100</v>
      </c>
      <c r="D4" s="117">
        <v>32.702970297029701</v>
      </c>
      <c r="E4" s="133">
        <v>22.709709181077347</v>
      </c>
      <c r="F4" s="106">
        <v>101</v>
      </c>
    </row>
    <row r="5" spans="1:12" x14ac:dyDescent="0.25">
      <c r="A5" s="41" t="s">
        <v>133</v>
      </c>
      <c r="B5" s="117">
        <v>0</v>
      </c>
      <c r="C5" s="117">
        <v>95</v>
      </c>
      <c r="D5" s="117">
        <v>33.999999999999993</v>
      </c>
      <c r="E5" s="133">
        <v>22.790188023732235</v>
      </c>
      <c r="F5" s="106">
        <v>192</v>
      </c>
    </row>
    <row r="6" spans="1:12" x14ac:dyDescent="0.25">
      <c r="A6" s="39" t="s">
        <v>137</v>
      </c>
      <c r="B6" s="123">
        <v>5</v>
      </c>
      <c r="C6" s="123">
        <v>100</v>
      </c>
      <c r="D6" s="123">
        <v>62.366863905325452</v>
      </c>
      <c r="E6" s="134">
        <v>24.6418699088841</v>
      </c>
      <c r="F6" s="107">
        <v>169</v>
      </c>
    </row>
    <row r="8" spans="1:12" x14ac:dyDescent="0.25">
      <c r="A8" s="1" t="s">
        <v>326</v>
      </c>
    </row>
    <row r="9" spans="1:12" x14ac:dyDescent="0.25">
      <c r="A9" s="25"/>
      <c r="B9" s="5" t="s">
        <v>56</v>
      </c>
      <c r="C9" s="35"/>
      <c r="D9" s="35"/>
      <c r="E9" s="36"/>
      <c r="F9" s="5" t="s">
        <v>47</v>
      </c>
      <c r="G9" s="98"/>
      <c r="H9" s="98"/>
      <c r="I9" s="98"/>
      <c r="J9" s="7"/>
      <c r="K9" s="99"/>
      <c r="L9" s="99"/>
    </row>
    <row r="10" spans="1:12" s="83" customFormat="1" ht="36.75" thickBot="1" x14ac:dyDescent="0.3">
      <c r="A10" s="135"/>
      <c r="B10" s="9" t="s">
        <v>290</v>
      </c>
      <c r="C10" s="10" t="s">
        <v>55</v>
      </c>
      <c r="D10" s="10" t="s">
        <v>291</v>
      </c>
      <c r="E10" s="11" t="s">
        <v>55</v>
      </c>
      <c r="F10" s="9" t="s">
        <v>282</v>
      </c>
      <c r="G10" s="10" t="s">
        <v>283</v>
      </c>
      <c r="H10" s="10" t="s">
        <v>284</v>
      </c>
      <c r="I10" s="11" t="s">
        <v>285</v>
      </c>
      <c r="J10" s="136" t="s">
        <v>5</v>
      </c>
      <c r="K10" s="85"/>
      <c r="L10" s="85"/>
    </row>
    <row r="11" spans="1:12" x14ac:dyDescent="0.25">
      <c r="A11" s="12" t="s">
        <v>286</v>
      </c>
      <c r="B11" s="137"/>
      <c r="C11" s="117"/>
      <c r="D11" s="117"/>
      <c r="E11" s="138"/>
      <c r="F11" s="137"/>
      <c r="G11" s="117"/>
      <c r="H11" s="117"/>
      <c r="I11" s="138"/>
      <c r="J11" s="86"/>
    </row>
    <row r="12" spans="1:12" x14ac:dyDescent="0.25">
      <c r="A12" s="87" t="s">
        <v>289</v>
      </c>
      <c r="B12" s="139">
        <v>40</v>
      </c>
      <c r="C12" s="140" t="s">
        <v>272</v>
      </c>
      <c r="D12" s="141">
        <v>60</v>
      </c>
      <c r="E12" s="142" t="s">
        <v>272</v>
      </c>
      <c r="F12" s="137">
        <v>4.395604395604396</v>
      </c>
      <c r="G12" s="117">
        <v>20.87912087912088</v>
      </c>
      <c r="H12" s="117">
        <v>37.362637362637365</v>
      </c>
      <c r="I12" s="138">
        <v>37.362637362637365</v>
      </c>
      <c r="J12" s="106">
        <v>91</v>
      </c>
    </row>
    <row r="13" spans="1:12" x14ac:dyDescent="0.25">
      <c r="A13" s="87" t="s">
        <v>238</v>
      </c>
      <c r="B13" s="139">
        <v>71.28</v>
      </c>
      <c r="C13" s="140" t="s">
        <v>294</v>
      </c>
      <c r="D13" s="141">
        <v>28.72</v>
      </c>
      <c r="E13" s="142" t="s">
        <v>294</v>
      </c>
      <c r="F13" s="137">
        <v>8.3333333333333321</v>
      </c>
      <c r="G13" s="117">
        <v>8.3333333333333321</v>
      </c>
      <c r="H13" s="117">
        <v>41.666666666666671</v>
      </c>
      <c r="I13" s="138">
        <v>41.666666666666671</v>
      </c>
      <c r="J13" s="106">
        <v>12</v>
      </c>
    </row>
    <row r="14" spans="1:12" x14ac:dyDescent="0.25">
      <c r="A14" s="12" t="s">
        <v>287</v>
      </c>
      <c r="B14" s="139"/>
      <c r="C14" s="140"/>
      <c r="D14" s="141"/>
      <c r="E14" s="142"/>
      <c r="F14" s="137"/>
      <c r="G14" s="117"/>
      <c r="H14" s="117"/>
      <c r="I14" s="138"/>
      <c r="J14" s="86"/>
    </row>
    <row r="15" spans="1:12" x14ac:dyDescent="0.25">
      <c r="A15" s="87" t="s">
        <v>289</v>
      </c>
      <c r="B15" s="139">
        <v>36.69</v>
      </c>
      <c r="C15" s="140" t="s">
        <v>274</v>
      </c>
      <c r="D15" s="141">
        <v>63.31</v>
      </c>
      <c r="E15" s="142" t="s">
        <v>274</v>
      </c>
      <c r="F15" s="137">
        <v>1.0204081632653061</v>
      </c>
      <c r="G15" s="117">
        <v>15.306122448979592</v>
      </c>
      <c r="H15" s="117">
        <v>31.632653061224492</v>
      </c>
      <c r="I15" s="138">
        <v>52.040816326530617</v>
      </c>
      <c r="J15" s="106">
        <v>98</v>
      </c>
    </row>
    <row r="16" spans="1:12" x14ac:dyDescent="0.25">
      <c r="A16" s="87" t="s">
        <v>238</v>
      </c>
      <c r="B16" s="139">
        <v>72.64</v>
      </c>
      <c r="C16" s="140" t="s">
        <v>292</v>
      </c>
      <c r="D16" s="141">
        <v>27.36</v>
      </c>
      <c r="E16" s="142" t="s">
        <v>292</v>
      </c>
      <c r="F16" s="137">
        <v>0</v>
      </c>
      <c r="G16" s="117">
        <v>12.5</v>
      </c>
      <c r="H16" s="117">
        <v>50</v>
      </c>
      <c r="I16" s="138">
        <v>37.5</v>
      </c>
      <c r="J16" s="106">
        <v>16</v>
      </c>
    </row>
    <row r="17" spans="1:19" x14ac:dyDescent="0.25">
      <c r="A17" s="12" t="s">
        <v>288</v>
      </c>
      <c r="B17" s="139"/>
      <c r="C17" s="140"/>
      <c r="D17" s="141"/>
      <c r="E17" s="142"/>
      <c r="F17" s="137"/>
      <c r="G17" s="117"/>
      <c r="H17" s="117"/>
      <c r="I17" s="138"/>
      <c r="J17" s="86"/>
    </row>
    <row r="18" spans="1:19" x14ac:dyDescent="0.25">
      <c r="A18" s="87" t="s">
        <v>289</v>
      </c>
      <c r="B18" s="139">
        <v>15.79</v>
      </c>
      <c r="C18" s="140" t="s">
        <v>293</v>
      </c>
      <c r="D18" s="141">
        <v>84.21</v>
      </c>
      <c r="E18" s="142" t="s">
        <v>293</v>
      </c>
      <c r="F18" s="137">
        <v>3.4090909090909087</v>
      </c>
      <c r="G18" s="117">
        <v>17.045454545454543</v>
      </c>
      <c r="H18" s="117">
        <v>43.18181818181818</v>
      </c>
      <c r="I18" s="138">
        <v>36.363636363636367</v>
      </c>
      <c r="J18" s="106">
        <v>88</v>
      </c>
    </row>
    <row r="19" spans="1:19" x14ac:dyDescent="0.25">
      <c r="A19" s="93" t="s">
        <v>238</v>
      </c>
      <c r="B19" s="76">
        <v>59.05</v>
      </c>
      <c r="C19" s="143" t="s">
        <v>295</v>
      </c>
      <c r="D19" s="77">
        <v>40.950000000000003</v>
      </c>
      <c r="E19" s="144" t="s">
        <v>295</v>
      </c>
      <c r="F19" s="145">
        <v>7.1428571428571423</v>
      </c>
      <c r="G19" s="123">
        <v>14.285714285714285</v>
      </c>
      <c r="H19" s="123">
        <v>42.857142857142854</v>
      </c>
      <c r="I19" s="146">
        <v>35.714285714285715</v>
      </c>
      <c r="J19" s="107">
        <v>14</v>
      </c>
    </row>
    <row r="20" spans="1:19" x14ac:dyDescent="0.25">
      <c r="A20" s="147" t="s">
        <v>296</v>
      </c>
    </row>
    <row r="22" spans="1:19" x14ac:dyDescent="0.25">
      <c r="A22" s="1" t="s">
        <v>327</v>
      </c>
    </row>
    <row r="24" spans="1:19" s="83" customFormat="1" ht="60" x14ac:dyDescent="0.25">
      <c r="A24" s="148"/>
      <c r="B24" s="149" t="s">
        <v>297</v>
      </c>
      <c r="C24" s="150"/>
      <c r="D24" s="151"/>
      <c r="E24" s="149" t="s">
        <v>298</v>
      </c>
      <c r="F24" s="150"/>
      <c r="G24" s="151"/>
      <c r="H24" s="149" t="s">
        <v>299</v>
      </c>
      <c r="I24" s="150"/>
      <c r="J24" s="151"/>
      <c r="K24" s="149" t="s">
        <v>300</v>
      </c>
      <c r="L24" s="150"/>
      <c r="M24" s="151"/>
      <c r="N24" s="149" t="s">
        <v>19</v>
      </c>
      <c r="O24" s="150"/>
      <c r="P24" s="151"/>
      <c r="Q24" s="148" t="s">
        <v>5</v>
      </c>
      <c r="R24" s="85"/>
      <c r="S24" s="85"/>
    </row>
    <row r="25" spans="1:19" s="83" customFormat="1" ht="24.75" thickBot="1" x14ac:dyDescent="0.3">
      <c r="A25" s="152"/>
      <c r="B25" s="135" t="s">
        <v>150</v>
      </c>
      <c r="C25" s="153" t="s">
        <v>151</v>
      </c>
      <c r="D25" s="154" t="s">
        <v>55</v>
      </c>
      <c r="E25" s="135" t="s">
        <v>150</v>
      </c>
      <c r="F25" s="153" t="s">
        <v>151</v>
      </c>
      <c r="G25" s="154" t="s">
        <v>55</v>
      </c>
      <c r="H25" s="135" t="s">
        <v>150</v>
      </c>
      <c r="I25" s="153" t="s">
        <v>151</v>
      </c>
      <c r="J25" s="154" t="s">
        <v>55</v>
      </c>
      <c r="K25" s="135" t="s">
        <v>150</v>
      </c>
      <c r="L25" s="153" t="s">
        <v>151</v>
      </c>
      <c r="M25" s="154" t="s">
        <v>55</v>
      </c>
      <c r="N25" s="135" t="s">
        <v>150</v>
      </c>
      <c r="O25" s="153" t="s">
        <v>151</v>
      </c>
      <c r="P25" s="154" t="s">
        <v>55</v>
      </c>
      <c r="Q25" s="152"/>
      <c r="R25" s="85"/>
      <c r="S25" s="85"/>
    </row>
    <row r="26" spans="1:19" x14ac:dyDescent="0.25">
      <c r="A26" s="41" t="s">
        <v>286</v>
      </c>
      <c r="B26" s="137"/>
      <c r="C26" s="99"/>
      <c r="D26" s="155"/>
      <c r="E26" s="137"/>
      <c r="F26" s="99"/>
      <c r="G26" s="155"/>
      <c r="H26" s="137"/>
      <c r="I26" s="99"/>
      <c r="J26" s="155"/>
      <c r="K26" s="137"/>
      <c r="L26" s="99"/>
      <c r="M26" s="155"/>
      <c r="N26" s="137"/>
      <c r="O26" s="99"/>
      <c r="P26" s="155"/>
      <c r="Q26" s="106"/>
      <c r="R26" s="99"/>
      <c r="S26" s="99"/>
    </row>
    <row r="27" spans="1:19" x14ac:dyDescent="0.25">
      <c r="A27" s="156" t="s">
        <v>237</v>
      </c>
      <c r="B27" s="157">
        <v>45.28</v>
      </c>
      <c r="C27" s="140">
        <v>54.72</v>
      </c>
      <c r="D27" s="142" t="s">
        <v>301</v>
      </c>
      <c r="E27" s="157">
        <v>45.28</v>
      </c>
      <c r="F27" s="140">
        <v>54.72</v>
      </c>
      <c r="G27" s="142" t="s">
        <v>301</v>
      </c>
      <c r="H27" s="157">
        <v>1.89</v>
      </c>
      <c r="I27" s="140">
        <v>98.11</v>
      </c>
      <c r="J27" s="142" t="s">
        <v>302</v>
      </c>
      <c r="K27" s="157">
        <v>9.43</v>
      </c>
      <c r="L27" s="140">
        <v>90.57</v>
      </c>
      <c r="M27" s="142" t="s">
        <v>303</v>
      </c>
      <c r="N27" s="157">
        <v>20.75</v>
      </c>
      <c r="O27" s="140">
        <v>79.25</v>
      </c>
      <c r="P27" s="142" t="s">
        <v>304</v>
      </c>
      <c r="Q27" s="92">
        <v>53</v>
      </c>
      <c r="R27" s="140"/>
      <c r="S27" s="99"/>
    </row>
    <row r="28" spans="1:19" x14ac:dyDescent="0.25">
      <c r="A28" s="156" t="s">
        <v>238</v>
      </c>
      <c r="B28" s="157">
        <v>74.290000000000006</v>
      </c>
      <c r="C28" s="140">
        <v>25.71</v>
      </c>
      <c r="D28" s="142" t="s">
        <v>305</v>
      </c>
      <c r="E28" s="157">
        <v>41.43</v>
      </c>
      <c r="F28" s="140">
        <v>58.57</v>
      </c>
      <c r="G28" s="142" t="s">
        <v>216</v>
      </c>
      <c r="H28" s="157">
        <v>7.14</v>
      </c>
      <c r="I28" s="140">
        <v>92.86</v>
      </c>
      <c r="J28" s="142" t="s">
        <v>306</v>
      </c>
      <c r="K28" s="157">
        <v>7.14</v>
      </c>
      <c r="L28" s="140">
        <v>92.86</v>
      </c>
      <c r="M28" s="142" t="s">
        <v>306</v>
      </c>
      <c r="N28" s="157">
        <v>28.57</v>
      </c>
      <c r="O28" s="140">
        <v>71.430000000000007</v>
      </c>
      <c r="P28" s="142" t="s">
        <v>170</v>
      </c>
      <c r="Q28" s="92">
        <v>70</v>
      </c>
      <c r="R28" s="140"/>
      <c r="S28" s="99"/>
    </row>
    <row r="29" spans="1:19" x14ac:dyDescent="0.25">
      <c r="A29" s="41" t="s">
        <v>287</v>
      </c>
      <c r="B29" s="157"/>
      <c r="C29" s="140"/>
      <c r="D29" s="142"/>
      <c r="E29" s="157"/>
      <c r="F29" s="140"/>
      <c r="G29" s="142"/>
      <c r="H29" s="157"/>
      <c r="I29" s="140"/>
      <c r="J29" s="142"/>
      <c r="K29" s="157"/>
      <c r="L29" s="140"/>
      <c r="M29" s="142"/>
      <c r="N29" s="157"/>
      <c r="O29" s="140"/>
      <c r="P29" s="142"/>
      <c r="Q29" s="92"/>
      <c r="R29" s="140"/>
      <c r="S29" s="99"/>
    </row>
    <row r="30" spans="1:19" x14ac:dyDescent="0.25">
      <c r="A30" s="156" t="s">
        <v>237</v>
      </c>
      <c r="B30" s="157">
        <v>33.869999999999997</v>
      </c>
      <c r="C30" s="140">
        <v>66.13</v>
      </c>
      <c r="D30" s="142" t="s">
        <v>307</v>
      </c>
      <c r="E30" s="157">
        <v>54.84</v>
      </c>
      <c r="F30" s="140">
        <v>45.16</v>
      </c>
      <c r="G30" s="142" t="s">
        <v>308</v>
      </c>
      <c r="H30" s="157">
        <v>4.84</v>
      </c>
      <c r="I30" s="140">
        <v>95.16</v>
      </c>
      <c r="J30" s="142" t="s">
        <v>309</v>
      </c>
      <c r="K30" s="157">
        <v>12.9</v>
      </c>
      <c r="L30" s="140">
        <v>87.1</v>
      </c>
      <c r="M30" s="142" t="s">
        <v>310</v>
      </c>
      <c r="N30" s="157">
        <v>17.739999999999998</v>
      </c>
      <c r="O30" s="140">
        <v>82.26</v>
      </c>
      <c r="P30" s="142" t="s">
        <v>311</v>
      </c>
      <c r="Q30" s="92">
        <v>102</v>
      </c>
      <c r="R30" s="140"/>
      <c r="S30" s="99"/>
    </row>
    <row r="31" spans="1:19" x14ac:dyDescent="0.25">
      <c r="A31" s="156" t="s">
        <v>238</v>
      </c>
      <c r="B31" s="157">
        <v>77.22</v>
      </c>
      <c r="C31" s="140">
        <v>22.78</v>
      </c>
      <c r="D31" s="142" t="s">
        <v>312</v>
      </c>
      <c r="E31" s="157">
        <v>54.43</v>
      </c>
      <c r="F31" s="140">
        <v>45.57</v>
      </c>
      <c r="G31" s="142" t="s">
        <v>313</v>
      </c>
      <c r="H31" s="157">
        <v>7.59</v>
      </c>
      <c r="I31" s="140">
        <v>92.41</v>
      </c>
      <c r="J31" s="142" t="s">
        <v>314</v>
      </c>
      <c r="K31" s="157">
        <v>6.33</v>
      </c>
      <c r="L31" s="140">
        <v>93.67</v>
      </c>
      <c r="M31" s="142" t="s">
        <v>315</v>
      </c>
      <c r="N31" s="157">
        <v>8.86</v>
      </c>
      <c r="O31" s="140">
        <v>91.14</v>
      </c>
      <c r="P31" s="142" t="s">
        <v>316</v>
      </c>
      <c r="Q31" s="92">
        <v>79</v>
      </c>
      <c r="R31" s="140"/>
      <c r="S31" s="99"/>
    </row>
    <row r="32" spans="1:19" x14ac:dyDescent="0.25">
      <c r="A32" s="41" t="s">
        <v>288</v>
      </c>
      <c r="B32" s="157"/>
      <c r="C32" s="140"/>
      <c r="D32" s="142"/>
      <c r="E32" s="157"/>
      <c r="F32" s="140"/>
      <c r="G32" s="142"/>
      <c r="H32" s="157"/>
      <c r="I32" s="140"/>
      <c r="J32" s="142"/>
      <c r="K32" s="157"/>
      <c r="L32" s="140"/>
      <c r="M32" s="142"/>
      <c r="N32" s="157"/>
      <c r="O32" s="140"/>
      <c r="P32" s="142"/>
      <c r="Q32" s="92"/>
      <c r="R32" s="140"/>
      <c r="S32" s="99"/>
    </row>
    <row r="33" spans="1:19" x14ac:dyDescent="0.25">
      <c r="A33" s="156" t="s">
        <v>237</v>
      </c>
      <c r="B33" s="157">
        <v>39.53</v>
      </c>
      <c r="C33" s="140">
        <v>60.47</v>
      </c>
      <c r="D33" s="142" t="s">
        <v>317</v>
      </c>
      <c r="E33" s="157">
        <v>55.81</v>
      </c>
      <c r="F33" s="140">
        <v>44.19</v>
      </c>
      <c r="G33" s="142" t="s">
        <v>318</v>
      </c>
      <c r="H33" s="157">
        <v>9.3000000000000007</v>
      </c>
      <c r="I33" s="140">
        <v>90.7</v>
      </c>
      <c r="J33" s="142" t="s">
        <v>319</v>
      </c>
      <c r="K33" s="157">
        <v>6.98</v>
      </c>
      <c r="L33" s="140">
        <v>93.02</v>
      </c>
      <c r="M33" s="142" t="s">
        <v>272</v>
      </c>
      <c r="N33" s="157">
        <v>23.26</v>
      </c>
      <c r="O33" s="140">
        <v>76.739999999999995</v>
      </c>
      <c r="P33" s="142" t="s">
        <v>320</v>
      </c>
      <c r="Q33" s="92">
        <v>43</v>
      </c>
      <c r="R33" s="140"/>
      <c r="S33" s="99"/>
    </row>
    <row r="34" spans="1:19" x14ac:dyDescent="0.25">
      <c r="A34" s="158" t="s">
        <v>238</v>
      </c>
      <c r="B34" s="159">
        <v>67.95</v>
      </c>
      <c r="C34" s="143">
        <v>32.049999999999997</v>
      </c>
      <c r="D34" s="144" t="s">
        <v>321</v>
      </c>
      <c r="E34" s="159">
        <v>44.87</v>
      </c>
      <c r="F34" s="143">
        <v>55.13</v>
      </c>
      <c r="G34" s="144" t="s">
        <v>322</v>
      </c>
      <c r="H34" s="159">
        <v>7.69</v>
      </c>
      <c r="I34" s="143">
        <v>92.31</v>
      </c>
      <c r="J34" s="144" t="s">
        <v>323</v>
      </c>
      <c r="K34" s="159">
        <v>17.95</v>
      </c>
      <c r="L34" s="143">
        <v>82.05</v>
      </c>
      <c r="M34" s="144" t="s">
        <v>324</v>
      </c>
      <c r="N34" s="159">
        <v>12.82</v>
      </c>
      <c r="O34" s="143">
        <v>87.18</v>
      </c>
      <c r="P34" s="144" t="s">
        <v>274</v>
      </c>
      <c r="Q34" s="95">
        <v>78</v>
      </c>
      <c r="R34" s="140"/>
      <c r="S34" s="99"/>
    </row>
    <row r="35" spans="1:19" x14ac:dyDescent="0.25">
      <c r="A35" s="131" t="s">
        <v>325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28D58-B840-4954-A2BE-5D68DA9469C7}">
  <dimension ref="A1:M65"/>
  <sheetViews>
    <sheetView zoomScaleNormal="100" workbookViewId="0">
      <selection activeCell="A57" sqref="A57"/>
    </sheetView>
  </sheetViews>
  <sheetFormatPr defaultRowHeight="15" x14ac:dyDescent="0.25"/>
  <cols>
    <col min="1" max="1" width="69.42578125" style="40" customWidth="1"/>
    <col min="2" max="4" width="16.42578125" style="40" customWidth="1"/>
    <col min="5" max="8" width="10.7109375" style="40" bestFit="1" customWidth="1"/>
    <col min="9" max="16384" width="9.140625" style="40"/>
  </cols>
  <sheetData>
    <row r="1" spans="1:13" x14ac:dyDescent="0.25">
      <c r="A1" s="1" t="s">
        <v>395</v>
      </c>
      <c r="B1" s="1"/>
      <c r="C1" s="1"/>
      <c r="D1" s="1"/>
    </row>
    <row r="2" spans="1:13" x14ac:dyDescent="0.25">
      <c r="A2" s="42"/>
      <c r="B2" s="5" t="s">
        <v>56</v>
      </c>
      <c r="C2" s="35"/>
      <c r="D2" s="35"/>
      <c r="E2" s="2" t="s">
        <v>47</v>
      </c>
      <c r="F2" s="111"/>
      <c r="G2" s="111"/>
      <c r="H2" s="111"/>
      <c r="I2" s="112"/>
      <c r="J2" s="99"/>
      <c r="K2" s="99"/>
      <c r="L2" s="99"/>
      <c r="M2" s="99"/>
    </row>
    <row r="3" spans="1:13" s="83" customFormat="1" ht="36.75" thickBot="1" x14ac:dyDescent="0.3">
      <c r="A3" s="9"/>
      <c r="B3" s="9" t="s">
        <v>150</v>
      </c>
      <c r="C3" s="10" t="s">
        <v>151</v>
      </c>
      <c r="D3" s="11" t="s">
        <v>162</v>
      </c>
      <c r="E3" s="9" t="s">
        <v>113</v>
      </c>
      <c r="F3" s="10" t="s">
        <v>114</v>
      </c>
      <c r="G3" s="10" t="s">
        <v>115</v>
      </c>
      <c r="H3" s="11" t="s">
        <v>116</v>
      </c>
      <c r="I3" s="11" t="s">
        <v>5</v>
      </c>
      <c r="J3" s="85"/>
      <c r="K3" s="85"/>
      <c r="L3" s="85"/>
      <c r="M3" s="85"/>
    </row>
    <row r="4" spans="1:13" x14ac:dyDescent="0.25">
      <c r="A4" s="12" t="s">
        <v>328</v>
      </c>
      <c r="B4" s="164">
        <f>E4+F4</f>
        <v>48</v>
      </c>
      <c r="C4" s="162">
        <f>G4+H4</f>
        <v>52</v>
      </c>
      <c r="D4" s="29" t="s">
        <v>303</v>
      </c>
      <c r="E4" s="137">
        <v>12</v>
      </c>
      <c r="F4" s="117">
        <v>36</v>
      </c>
      <c r="G4" s="117">
        <v>29.599999999999998</v>
      </c>
      <c r="H4" s="138">
        <v>22.400000000000002</v>
      </c>
      <c r="I4" s="138">
        <v>125</v>
      </c>
    </row>
    <row r="5" spans="1:13" x14ac:dyDescent="0.25">
      <c r="A5" s="12" t="s">
        <v>329</v>
      </c>
      <c r="B5" s="164">
        <f t="shared" ref="B5:B10" si="0">E5+F5</f>
        <v>13.821138211382115</v>
      </c>
      <c r="C5" s="162">
        <f t="shared" ref="C5:C10" si="1">G5+H5</f>
        <v>86.178861788617894</v>
      </c>
      <c r="D5" s="29" t="s">
        <v>334</v>
      </c>
      <c r="E5" s="137">
        <v>0.81300813008130091</v>
      </c>
      <c r="F5" s="117">
        <v>13.008130081300814</v>
      </c>
      <c r="G5" s="117">
        <v>43.902439024390247</v>
      </c>
      <c r="H5" s="138">
        <v>42.276422764227647</v>
      </c>
      <c r="I5" s="138">
        <v>123</v>
      </c>
    </row>
    <row r="6" spans="1:13" x14ac:dyDescent="0.25">
      <c r="A6" s="12" t="s">
        <v>330</v>
      </c>
      <c r="B6" s="164">
        <f t="shared" si="0"/>
        <v>15.200000000000001</v>
      </c>
      <c r="C6" s="162">
        <f t="shared" si="1"/>
        <v>84.800000000000011</v>
      </c>
      <c r="D6" s="29" t="s">
        <v>335</v>
      </c>
      <c r="E6" s="137">
        <v>1.6</v>
      </c>
      <c r="F6" s="117">
        <v>13.600000000000001</v>
      </c>
      <c r="G6" s="117">
        <v>45.6</v>
      </c>
      <c r="H6" s="138">
        <v>39.200000000000003</v>
      </c>
      <c r="I6" s="138">
        <v>125</v>
      </c>
    </row>
    <row r="7" spans="1:13" x14ac:dyDescent="0.25">
      <c r="A7" s="12" t="s">
        <v>331</v>
      </c>
      <c r="B7" s="164">
        <f t="shared" si="0"/>
        <v>6.4</v>
      </c>
      <c r="C7" s="162">
        <f t="shared" si="1"/>
        <v>93.600000000000009</v>
      </c>
      <c r="D7" s="29" t="s">
        <v>336</v>
      </c>
      <c r="E7" s="137">
        <v>1.6</v>
      </c>
      <c r="F7" s="117">
        <v>4.8</v>
      </c>
      <c r="G7" s="117">
        <v>26.400000000000002</v>
      </c>
      <c r="H7" s="138">
        <v>67.2</v>
      </c>
      <c r="I7" s="138">
        <v>125</v>
      </c>
    </row>
    <row r="8" spans="1:13" x14ac:dyDescent="0.25">
      <c r="A8" s="12" t="s">
        <v>332</v>
      </c>
      <c r="B8" s="164">
        <f t="shared" si="0"/>
        <v>38.4</v>
      </c>
      <c r="C8" s="162">
        <f t="shared" si="1"/>
        <v>61.6</v>
      </c>
      <c r="D8" s="29" t="s">
        <v>180</v>
      </c>
      <c r="E8" s="137">
        <v>6.4</v>
      </c>
      <c r="F8" s="117">
        <v>32</v>
      </c>
      <c r="G8" s="117">
        <v>34.4</v>
      </c>
      <c r="H8" s="138">
        <v>27.200000000000003</v>
      </c>
      <c r="I8" s="138">
        <v>125</v>
      </c>
    </row>
    <row r="9" spans="1:13" x14ac:dyDescent="0.25">
      <c r="A9" s="12" t="s">
        <v>333</v>
      </c>
      <c r="B9" s="164">
        <f t="shared" si="0"/>
        <v>21.951219512195124</v>
      </c>
      <c r="C9" s="162">
        <f t="shared" si="1"/>
        <v>78.048780487804876</v>
      </c>
      <c r="D9" s="29" t="s">
        <v>337</v>
      </c>
      <c r="E9" s="137">
        <v>3.2520325203252036</v>
      </c>
      <c r="F9" s="117">
        <v>18.699186991869919</v>
      </c>
      <c r="G9" s="117">
        <v>19.512195121951219</v>
      </c>
      <c r="H9" s="138">
        <v>58.536585365853654</v>
      </c>
      <c r="I9" s="138">
        <v>123</v>
      </c>
    </row>
    <row r="10" spans="1:13" x14ac:dyDescent="0.25">
      <c r="A10" s="16" t="s">
        <v>19</v>
      </c>
      <c r="B10" s="165">
        <f t="shared" si="0"/>
        <v>8.695652173913043</v>
      </c>
      <c r="C10" s="163">
        <f t="shared" si="1"/>
        <v>91.304347826086953</v>
      </c>
      <c r="D10" s="32" t="s">
        <v>338</v>
      </c>
      <c r="E10" s="145">
        <v>8.695652173913043</v>
      </c>
      <c r="F10" s="123">
        <v>0</v>
      </c>
      <c r="G10" s="123">
        <v>0</v>
      </c>
      <c r="H10" s="146">
        <v>91.304347826086953</v>
      </c>
      <c r="I10" s="146">
        <v>23</v>
      </c>
    </row>
    <row r="11" spans="1:13" x14ac:dyDescent="0.25">
      <c r="A11" s="33"/>
      <c r="B11" s="33"/>
      <c r="C11" s="33"/>
      <c r="D11" s="33"/>
      <c r="E11" s="101"/>
      <c r="F11" s="101"/>
      <c r="G11" s="101"/>
      <c r="H11" s="101"/>
      <c r="I11" s="161"/>
    </row>
    <row r="12" spans="1:13" x14ac:dyDescent="0.25">
      <c r="A12" s="1" t="s">
        <v>396</v>
      </c>
      <c r="B12" s="1"/>
      <c r="C12" s="1"/>
      <c r="D12" s="1"/>
    </row>
    <row r="13" spans="1:13" x14ac:dyDescent="0.25">
      <c r="A13" s="42"/>
      <c r="B13" s="5" t="s">
        <v>56</v>
      </c>
      <c r="C13" s="35"/>
      <c r="D13" s="35"/>
      <c r="E13" s="2" t="s">
        <v>47</v>
      </c>
      <c r="F13" s="111"/>
      <c r="G13" s="111"/>
      <c r="H13" s="111"/>
      <c r="I13" s="112"/>
      <c r="J13" s="99"/>
      <c r="K13" s="99"/>
      <c r="L13" s="99"/>
      <c r="M13" s="99"/>
    </row>
    <row r="14" spans="1:13" s="83" customFormat="1" ht="36.75" thickBot="1" x14ac:dyDescent="0.3">
      <c r="A14" s="9"/>
      <c r="B14" s="9" t="s">
        <v>150</v>
      </c>
      <c r="C14" s="10" t="s">
        <v>151</v>
      </c>
      <c r="D14" s="11" t="s">
        <v>162</v>
      </c>
      <c r="E14" s="10" t="s">
        <v>113</v>
      </c>
      <c r="F14" s="10" t="s">
        <v>114</v>
      </c>
      <c r="G14" s="10" t="s">
        <v>115</v>
      </c>
      <c r="H14" s="11" t="s">
        <v>116</v>
      </c>
      <c r="I14" s="11" t="s">
        <v>5</v>
      </c>
    </row>
    <row r="15" spans="1:13" x14ac:dyDescent="0.25">
      <c r="A15" s="12" t="s">
        <v>328</v>
      </c>
      <c r="B15" s="164">
        <f>E15+F15</f>
        <v>42.028985507246375</v>
      </c>
      <c r="C15" s="162">
        <f>G15+H15</f>
        <v>57.971014492753625</v>
      </c>
      <c r="D15" s="29" t="s">
        <v>339</v>
      </c>
      <c r="E15" s="117">
        <v>7.2463768115942031</v>
      </c>
      <c r="F15" s="117">
        <v>34.782608695652172</v>
      </c>
      <c r="G15" s="117">
        <v>36.231884057971016</v>
      </c>
      <c r="H15" s="138">
        <v>21.739130434782609</v>
      </c>
      <c r="I15" s="138">
        <v>138</v>
      </c>
    </row>
    <row r="16" spans="1:13" x14ac:dyDescent="0.25">
      <c r="A16" s="12" t="s">
        <v>329</v>
      </c>
      <c r="B16" s="164">
        <f t="shared" ref="B16:B21" si="2">E16+F16</f>
        <v>13.138686131386862</v>
      </c>
      <c r="C16" s="162">
        <f t="shared" ref="C16:C21" si="3">G16+H16</f>
        <v>86.861313868613138</v>
      </c>
      <c r="D16" s="29" t="s">
        <v>340</v>
      </c>
      <c r="E16" s="117">
        <v>0</v>
      </c>
      <c r="F16" s="117">
        <v>13.138686131386862</v>
      </c>
      <c r="G16" s="117">
        <v>35.766423357664237</v>
      </c>
      <c r="H16" s="138">
        <v>51.094890510948908</v>
      </c>
      <c r="I16" s="138">
        <v>137</v>
      </c>
    </row>
    <row r="17" spans="1:13" x14ac:dyDescent="0.25">
      <c r="A17" s="12" t="s">
        <v>330</v>
      </c>
      <c r="B17" s="164">
        <f t="shared" si="2"/>
        <v>12.318840579710145</v>
      </c>
      <c r="C17" s="162">
        <f t="shared" si="3"/>
        <v>87.681159420289845</v>
      </c>
      <c r="D17" s="29" t="s">
        <v>341</v>
      </c>
      <c r="E17" s="117">
        <v>0.72463768115942029</v>
      </c>
      <c r="F17" s="117">
        <v>11.594202898550725</v>
      </c>
      <c r="G17" s="117">
        <v>35.507246376811594</v>
      </c>
      <c r="H17" s="138">
        <v>52.173913043478258</v>
      </c>
      <c r="I17" s="138">
        <v>138</v>
      </c>
    </row>
    <row r="18" spans="1:13" x14ac:dyDescent="0.25">
      <c r="A18" s="12" t="s">
        <v>331</v>
      </c>
      <c r="B18" s="164">
        <f t="shared" si="2"/>
        <v>5.1851851851851851</v>
      </c>
      <c r="C18" s="162">
        <f t="shared" si="3"/>
        <v>94.81481481481481</v>
      </c>
      <c r="D18" s="29" t="s">
        <v>342</v>
      </c>
      <c r="E18" s="117">
        <v>1.4814814814814816</v>
      </c>
      <c r="F18" s="117">
        <v>3.7037037037037033</v>
      </c>
      <c r="G18" s="117">
        <v>22.222222222222221</v>
      </c>
      <c r="H18" s="138">
        <v>72.592592592592595</v>
      </c>
      <c r="I18" s="138">
        <v>135</v>
      </c>
    </row>
    <row r="19" spans="1:13" x14ac:dyDescent="0.25">
      <c r="A19" s="12" t="s">
        <v>332</v>
      </c>
      <c r="B19" s="164">
        <f t="shared" si="2"/>
        <v>27.737226277372265</v>
      </c>
      <c r="C19" s="162">
        <f t="shared" si="3"/>
        <v>72.262773722627742</v>
      </c>
      <c r="D19" s="29" t="s">
        <v>337</v>
      </c>
      <c r="E19" s="117">
        <v>5.8394160583941606</v>
      </c>
      <c r="F19" s="117">
        <v>21.897810218978105</v>
      </c>
      <c r="G19" s="117">
        <v>41.605839416058394</v>
      </c>
      <c r="H19" s="138">
        <v>30.656934306569344</v>
      </c>
      <c r="I19" s="138">
        <v>137</v>
      </c>
    </row>
    <row r="20" spans="1:13" x14ac:dyDescent="0.25">
      <c r="A20" s="12" t="s">
        <v>333</v>
      </c>
      <c r="B20" s="164">
        <f t="shared" si="2"/>
        <v>14.705882352941178</v>
      </c>
      <c r="C20" s="162">
        <f t="shared" si="3"/>
        <v>85.294117647058826</v>
      </c>
      <c r="D20" s="29" t="s">
        <v>343</v>
      </c>
      <c r="E20" s="117">
        <v>3.6764705882352944</v>
      </c>
      <c r="F20" s="117">
        <v>11.029411764705882</v>
      </c>
      <c r="G20" s="117">
        <v>21.323529411764707</v>
      </c>
      <c r="H20" s="138">
        <v>63.970588235294116</v>
      </c>
      <c r="I20" s="138">
        <v>136</v>
      </c>
    </row>
    <row r="21" spans="1:13" x14ac:dyDescent="0.25">
      <c r="A21" s="16" t="s">
        <v>19</v>
      </c>
      <c r="B21" s="165">
        <f t="shared" si="2"/>
        <v>14.285714285714286</v>
      </c>
      <c r="C21" s="163">
        <f t="shared" si="3"/>
        <v>85.714285714285722</v>
      </c>
      <c r="D21" s="32" t="s">
        <v>344</v>
      </c>
      <c r="E21" s="123">
        <v>2.8571428571428572</v>
      </c>
      <c r="F21" s="123">
        <v>11.428571428571429</v>
      </c>
      <c r="G21" s="123">
        <v>8.5714285714285712</v>
      </c>
      <c r="H21" s="146">
        <v>77.142857142857153</v>
      </c>
      <c r="I21" s="146">
        <v>35</v>
      </c>
    </row>
    <row r="22" spans="1:13" x14ac:dyDescent="0.25">
      <c r="A22" s="33"/>
      <c r="B22" s="33"/>
      <c r="C22" s="33"/>
      <c r="D22" s="33"/>
      <c r="E22" s="101"/>
      <c r="F22" s="101"/>
      <c r="G22" s="101"/>
      <c r="H22" s="101"/>
      <c r="I22" s="161"/>
    </row>
    <row r="23" spans="1:13" x14ac:dyDescent="0.25">
      <c r="A23" s="1" t="s">
        <v>397</v>
      </c>
      <c r="B23" s="1"/>
      <c r="C23" s="1"/>
      <c r="D23" s="1"/>
    </row>
    <row r="24" spans="1:13" x14ac:dyDescent="0.25">
      <c r="A24" s="42"/>
      <c r="B24" s="5" t="s">
        <v>56</v>
      </c>
      <c r="C24" s="35"/>
      <c r="D24" s="35"/>
      <c r="E24" s="2" t="s">
        <v>47</v>
      </c>
      <c r="F24" s="111"/>
      <c r="G24" s="111"/>
      <c r="H24" s="111"/>
      <c r="I24" s="112"/>
      <c r="J24" s="99"/>
      <c r="K24" s="99"/>
      <c r="L24" s="99"/>
      <c r="M24" s="99"/>
    </row>
    <row r="25" spans="1:13" s="83" customFormat="1" ht="36.75" thickBot="1" x14ac:dyDescent="0.3">
      <c r="A25" s="9"/>
      <c r="B25" s="9" t="s">
        <v>150</v>
      </c>
      <c r="C25" s="10" t="s">
        <v>151</v>
      </c>
      <c r="D25" s="11" t="s">
        <v>162</v>
      </c>
      <c r="E25" s="10" t="s">
        <v>113</v>
      </c>
      <c r="F25" s="10" t="s">
        <v>114</v>
      </c>
      <c r="G25" s="10" t="s">
        <v>115</v>
      </c>
      <c r="H25" s="11" t="s">
        <v>116</v>
      </c>
      <c r="I25" s="11" t="s">
        <v>5</v>
      </c>
    </row>
    <row r="26" spans="1:13" x14ac:dyDescent="0.25">
      <c r="A26" s="12" t="s">
        <v>328</v>
      </c>
      <c r="B26" s="164">
        <f>E26+F26</f>
        <v>49.122807017543856</v>
      </c>
      <c r="C26" s="162">
        <f>G26+H26</f>
        <v>50.877192982456137</v>
      </c>
      <c r="D26" s="29" t="s">
        <v>273</v>
      </c>
      <c r="E26" s="117">
        <v>14.912280701754385</v>
      </c>
      <c r="F26" s="117">
        <v>34.210526315789473</v>
      </c>
      <c r="G26" s="117">
        <v>32.456140350877192</v>
      </c>
      <c r="H26" s="138">
        <v>18.421052631578945</v>
      </c>
      <c r="I26" s="138">
        <v>114</v>
      </c>
    </row>
    <row r="27" spans="1:13" x14ac:dyDescent="0.25">
      <c r="A27" s="12" t="s">
        <v>329</v>
      </c>
      <c r="B27" s="164">
        <f t="shared" ref="B27:B32" si="4">E27+F27</f>
        <v>17.543859649122805</v>
      </c>
      <c r="C27" s="162">
        <f t="shared" ref="C27:C32" si="5">G27+H27</f>
        <v>82.456140350877178</v>
      </c>
      <c r="D27" s="29" t="s">
        <v>345</v>
      </c>
      <c r="E27" s="117">
        <v>0.8771929824561403</v>
      </c>
      <c r="F27" s="117">
        <v>16.666666666666664</v>
      </c>
      <c r="G27" s="117">
        <v>43.859649122807014</v>
      </c>
      <c r="H27" s="138">
        <v>38.596491228070171</v>
      </c>
      <c r="I27" s="138">
        <v>114</v>
      </c>
    </row>
    <row r="28" spans="1:13" x14ac:dyDescent="0.25">
      <c r="A28" s="12" t="s">
        <v>330</v>
      </c>
      <c r="B28" s="164">
        <f t="shared" si="4"/>
        <v>19.130434782608695</v>
      </c>
      <c r="C28" s="162">
        <f t="shared" si="5"/>
        <v>80.869565217391312</v>
      </c>
      <c r="D28" s="29" t="s">
        <v>346</v>
      </c>
      <c r="E28" s="117">
        <v>2.6086956521739131</v>
      </c>
      <c r="F28" s="117">
        <v>16.521739130434781</v>
      </c>
      <c r="G28" s="117">
        <v>46.086956521739133</v>
      </c>
      <c r="H28" s="138">
        <v>34.782608695652172</v>
      </c>
      <c r="I28" s="138">
        <v>115</v>
      </c>
    </row>
    <row r="29" spans="1:13" x14ac:dyDescent="0.25">
      <c r="A29" s="12" t="s">
        <v>331</v>
      </c>
      <c r="B29" s="164">
        <f t="shared" si="4"/>
        <v>10.619469026548671</v>
      </c>
      <c r="C29" s="162">
        <f t="shared" si="5"/>
        <v>89.380530973451329</v>
      </c>
      <c r="D29" s="29" t="s">
        <v>347</v>
      </c>
      <c r="E29" s="117">
        <v>1.7699115044247788</v>
      </c>
      <c r="F29" s="117">
        <v>8.8495575221238933</v>
      </c>
      <c r="G29" s="117">
        <v>37.168141592920357</v>
      </c>
      <c r="H29" s="138">
        <v>52.212389380530979</v>
      </c>
      <c r="I29" s="138">
        <v>113</v>
      </c>
    </row>
    <row r="30" spans="1:13" x14ac:dyDescent="0.25">
      <c r="A30" s="12" t="s">
        <v>332</v>
      </c>
      <c r="B30" s="164">
        <f t="shared" si="4"/>
        <v>53.508771929824555</v>
      </c>
      <c r="C30" s="162">
        <f t="shared" si="5"/>
        <v>46.491228070175438</v>
      </c>
      <c r="D30" s="29" t="s">
        <v>348</v>
      </c>
      <c r="E30" s="117">
        <v>16.666666666666664</v>
      </c>
      <c r="F30" s="117">
        <v>36.84210526315789</v>
      </c>
      <c r="G30" s="117">
        <v>21.929824561403507</v>
      </c>
      <c r="H30" s="138">
        <v>24.561403508771928</v>
      </c>
      <c r="I30" s="138">
        <v>114</v>
      </c>
    </row>
    <row r="31" spans="1:13" x14ac:dyDescent="0.25">
      <c r="A31" s="12" t="s">
        <v>333</v>
      </c>
      <c r="B31" s="164">
        <f t="shared" si="4"/>
        <v>33.333333333333329</v>
      </c>
      <c r="C31" s="162">
        <f t="shared" si="5"/>
        <v>66.666666666666657</v>
      </c>
      <c r="D31" s="29" t="s">
        <v>349</v>
      </c>
      <c r="E31" s="117">
        <v>10.526315789473683</v>
      </c>
      <c r="F31" s="117">
        <v>22.807017543859647</v>
      </c>
      <c r="G31" s="117">
        <v>24.561403508771928</v>
      </c>
      <c r="H31" s="138">
        <v>42.105263157894733</v>
      </c>
      <c r="I31" s="138">
        <v>114</v>
      </c>
    </row>
    <row r="32" spans="1:13" x14ac:dyDescent="0.25">
      <c r="A32" s="16" t="s">
        <v>19</v>
      </c>
      <c r="B32" s="165">
        <f t="shared" si="4"/>
        <v>15.384615384615385</v>
      </c>
      <c r="C32" s="163">
        <f t="shared" si="5"/>
        <v>84.615384615384613</v>
      </c>
      <c r="D32" s="32" t="s">
        <v>350</v>
      </c>
      <c r="E32" s="123">
        <v>3.8461538461538463</v>
      </c>
      <c r="F32" s="123">
        <v>11.538461538461538</v>
      </c>
      <c r="G32" s="123">
        <v>15.384615384615385</v>
      </c>
      <c r="H32" s="146">
        <v>69.230769230769226</v>
      </c>
      <c r="I32" s="146">
        <v>26</v>
      </c>
    </row>
    <row r="33" spans="1:13" x14ac:dyDescent="0.25">
      <c r="A33" s="33"/>
      <c r="B33" s="33"/>
      <c r="C33" s="33"/>
      <c r="D33" s="33"/>
      <c r="E33" s="101"/>
      <c r="F33" s="101"/>
      <c r="G33" s="101"/>
      <c r="H33" s="101"/>
      <c r="I33" s="161"/>
    </row>
    <row r="34" spans="1:13" x14ac:dyDescent="0.25">
      <c r="A34" s="1" t="s">
        <v>398</v>
      </c>
      <c r="B34" s="1"/>
      <c r="C34" s="1"/>
      <c r="D34" s="1"/>
    </row>
    <row r="35" spans="1:13" x14ac:dyDescent="0.25">
      <c r="A35" s="42"/>
      <c r="B35" s="5" t="s">
        <v>56</v>
      </c>
      <c r="C35" s="35"/>
      <c r="D35" s="35"/>
      <c r="E35" s="2" t="s">
        <v>47</v>
      </c>
      <c r="F35" s="111"/>
      <c r="G35" s="111"/>
      <c r="H35" s="111"/>
      <c r="I35" s="112"/>
      <c r="J35" s="99"/>
      <c r="K35" s="99"/>
      <c r="L35" s="99"/>
      <c r="M35" s="99"/>
    </row>
    <row r="36" spans="1:13" s="83" customFormat="1" ht="36.75" thickBot="1" x14ac:dyDescent="0.3">
      <c r="A36" s="9"/>
      <c r="B36" s="9" t="s">
        <v>150</v>
      </c>
      <c r="C36" s="10" t="s">
        <v>151</v>
      </c>
      <c r="D36" s="11" t="s">
        <v>162</v>
      </c>
      <c r="E36" s="10" t="s">
        <v>113</v>
      </c>
      <c r="F36" s="10" t="s">
        <v>114</v>
      </c>
      <c r="G36" s="10" t="s">
        <v>115</v>
      </c>
      <c r="H36" s="11" t="s">
        <v>116</v>
      </c>
      <c r="I36" s="11" t="s">
        <v>5</v>
      </c>
    </row>
    <row r="37" spans="1:13" x14ac:dyDescent="0.25">
      <c r="A37" s="12" t="s">
        <v>328</v>
      </c>
      <c r="B37" s="164">
        <f>E37+F37</f>
        <v>50</v>
      </c>
      <c r="C37" s="162">
        <f>G37+H37</f>
        <v>50</v>
      </c>
      <c r="D37" s="29" t="s">
        <v>351</v>
      </c>
      <c r="E37" s="117">
        <v>14.130434782608695</v>
      </c>
      <c r="F37" s="117">
        <v>35.869565217391305</v>
      </c>
      <c r="G37" s="117">
        <v>41.304347826086953</v>
      </c>
      <c r="H37" s="138">
        <v>8.695652173913043</v>
      </c>
      <c r="I37" s="138">
        <v>92</v>
      </c>
    </row>
    <row r="38" spans="1:13" x14ac:dyDescent="0.25">
      <c r="A38" s="12" t="s">
        <v>329</v>
      </c>
      <c r="B38" s="164">
        <f t="shared" ref="B38:B43" si="6">E38+F38</f>
        <v>24.731182795698928</v>
      </c>
      <c r="C38" s="162">
        <f t="shared" ref="C38:C43" si="7">G38+H38</f>
        <v>75.268817204301072</v>
      </c>
      <c r="D38" s="29" t="s">
        <v>324</v>
      </c>
      <c r="E38" s="117">
        <v>7.5268817204301079</v>
      </c>
      <c r="F38" s="117">
        <v>17.20430107526882</v>
      </c>
      <c r="G38" s="117">
        <v>49.462365591397848</v>
      </c>
      <c r="H38" s="138">
        <v>25.806451612903224</v>
      </c>
      <c r="I38" s="138">
        <v>93</v>
      </c>
    </row>
    <row r="39" spans="1:13" x14ac:dyDescent="0.25">
      <c r="A39" s="12" t="s">
        <v>330</v>
      </c>
      <c r="B39" s="164">
        <f t="shared" si="6"/>
        <v>31.521739130434785</v>
      </c>
      <c r="C39" s="162">
        <f t="shared" si="7"/>
        <v>68.478260869565219</v>
      </c>
      <c r="D39" s="29" t="s">
        <v>352</v>
      </c>
      <c r="E39" s="117">
        <v>7.608695652173914</v>
      </c>
      <c r="F39" s="117">
        <v>23.913043478260871</v>
      </c>
      <c r="G39" s="117">
        <v>42.391304347826086</v>
      </c>
      <c r="H39" s="138">
        <v>26.086956521739129</v>
      </c>
      <c r="I39" s="138">
        <v>92</v>
      </c>
    </row>
    <row r="40" spans="1:13" x14ac:dyDescent="0.25">
      <c r="A40" s="12" t="s">
        <v>331</v>
      </c>
      <c r="B40" s="164">
        <f t="shared" si="6"/>
        <v>15.217391304347824</v>
      </c>
      <c r="C40" s="162">
        <f t="shared" si="7"/>
        <v>84.782608695652172</v>
      </c>
      <c r="D40" s="29" t="s">
        <v>353</v>
      </c>
      <c r="E40" s="117">
        <v>2.1739130434782608</v>
      </c>
      <c r="F40" s="117">
        <v>13.043478260869565</v>
      </c>
      <c r="G40" s="117">
        <v>43.478260869565219</v>
      </c>
      <c r="H40" s="138">
        <v>41.304347826086953</v>
      </c>
      <c r="I40" s="138">
        <v>92</v>
      </c>
    </row>
    <row r="41" spans="1:13" x14ac:dyDescent="0.25">
      <c r="A41" s="12" t="s">
        <v>332</v>
      </c>
      <c r="B41" s="164">
        <f t="shared" si="6"/>
        <v>43.478260869565219</v>
      </c>
      <c r="C41" s="162">
        <f t="shared" si="7"/>
        <v>56.521739130434781</v>
      </c>
      <c r="D41" s="29" t="s">
        <v>354</v>
      </c>
      <c r="E41" s="117">
        <v>11.956521739130435</v>
      </c>
      <c r="F41" s="117">
        <v>31.521739130434785</v>
      </c>
      <c r="G41" s="117">
        <v>47.826086956521742</v>
      </c>
      <c r="H41" s="138">
        <v>8.695652173913043</v>
      </c>
      <c r="I41" s="138">
        <v>92</v>
      </c>
    </row>
    <row r="42" spans="1:13" x14ac:dyDescent="0.25">
      <c r="A42" s="12" t="s">
        <v>333</v>
      </c>
      <c r="B42" s="164">
        <f t="shared" si="6"/>
        <v>20.87912087912088</v>
      </c>
      <c r="C42" s="162">
        <f t="shared" si="7"/>
        <v>79.120879120879124</v>
      </c>
      <c r="D42" s="29" t="s">
        <v>272</v>
      </c>
      <c r="E42" s="117">
        <v>3.296703296703297</v>
      </c>
      <c r="F42" s="117">
        <v>17.582417582417584</v>
      </c>
      <c r="G42" s="117">
        <v>36.263736263736263</v>
      </c>
      <c r="H42" s="138">
        <v>42.857142857142854</v>
      </c>
      <c r="I42" s="138">
        <v>91</v>
      </c>
    </row>
    <row r="43" spans="1:13" x14ac:dyDescent="0.25">
      <c r="A43" s="16" t="s">
        <v>19</v>
      </c>
      <c r="B43" s="165">
        <f t="shared" si="6"/>
        <v>8</v>
      </c>
      <c r="C43" s="163">
        <f t="shared" si="7"/>
        <v>92</v>
      </c>
      <c r="D43" s="32" t="s">
        <v>355</v>
      </c>
      <c r="E43" s="123">
        <v>4</v>
      </c>
      <c r="F43" s="123">
        <v>4</v>
      </c>
      <c r="G43" s="123">
        <v>24</v>
      </c>
      <c r="H43" s="146">
        <v>68</v>
      </c>
      <c r="I43" s="146">
        <v>25</v>
      </c>
    </row>
    <row r="44" spans="1:13" x14ac:dyDescent="0.25">
      <c r="A44" s="33"/>
      <c r="B44" s="33"/>
      <c r="C44" s="33"/>
      <c r="D44" s="33"/>
      <c r="E44" s="101"/>
      <c r="F44" s="101"/>
      <c r="G44" s="101"/>
      <c r="H44" s="101"/>
      <c r="I44" s="161"/>
    </row>
    <row r="45" spans="1:13" x14ac:dyDescent="0.25">
      <c r="A45" s="1" t="s">
        <v>399</v>
      </c>
      <c r="B45" s="1"/>
      <c r="C45" s="1"/>
      <c r="D45" s="1"/>
    </row>
    <row r="46" spans="1:13" x14ac:dyDescent="0.25">
      <c r="A46" s="42"/>
      <c r="B46" s="5" t="s">
        <v>56</v>
      </c>
      <c r="C46" s="35"/>
      <c r="D46" s="35"/>
      <c r="E46" s="2" t="s">
        <v>47</v>
      </c>
      <c r="F46" s="111"/>
      <c r="G46" s="111"/>
      <c r="H46" s="111"/>
      <c r="I46" s="112"/>
      <c r="J46" s="99"/>
      <c r="K46" s="99"/>
      <c r="L46" s="99"/>
      <c r="M46" s="99"/>
    </row>
    <row r="47" spans="1:13" s="83" customFormat="1" ht="36.75" thickBot="1" x14ac:dyDescent="0.3">
      <c r="A47" s="9"/>
      <c r="B47" s="9" t="s">
        <v>150</v>
      </c>
      <c r="C47" s="10" t="s">
        <v>151</v>
      </c>
      <c r="D47" s="11" t="s">
        <v>162</v>
      </c>
      <c r="E47" s="10" t="s">
        <v>113</v>
      </c>
      <c r="F47" s="10" t="s">
        <v>114</v>
      </c>
      <c r="G47" s="10" t="s">
        <v>115</v>
      </c>
      <c r="H47" s="11" t="s">
        <v>116</v>
      </c>
      <c r="I47" s="11" t="s">
        <v>5</v>
      </c>
    </row>
    <row r="48" spans="1:13" x14ac:dyDescent="0.25">
      <c r="A48" s="12" t="s">
        <v>328</v>
      </c>
      <c r="B48" s="164">
        <f>E48+F48</f>
        <v>49.056603773584911</v>
      </c>
      <c r="C48" s="162">
        <f>G48+H48</f>
        <v>50.943396226415096</v>
      </c>
      <c r="D48" s="29" t="s">
        <v>366</v>
      </c>
      <c r="E48" s="117">
        <v>15.09433962264151</v>
      </c>
      <c r="F48" s="117">
        <v>33.962264150943398</v>
      </c>
      <c r="G48" s="117">
        <v>41.509433962264154</v>
      </c>
      <c r="H48" s="138">
        <v>9.433962264150944</v>
      </c>
      <c r="I48" s="138">
        <v>106</v>
      </c>
    </row>
    <row r="49" spans="1:13" x14ac:dyDescent="0.25">
      <c r="A49" s="12" t="s">
        <v>329</v>
      </c>
      <c r="B49" s="164">
        <f t="shared" ref="B49:B54" si="8">E49+F49</f>
        <v>23.584905660377359</v>
      </c>
      <c r="C49" s="162">
        <f t="shared" ref="C49:C54" si="9">G49+H49</f>
        <v>76.415094339622641</v>
      </c>
      <c r="D49" s="29" t="s">
        <v>367</v>
      </c>
      <c r="E49" s="117">
        <v>5.6603773584905666</v>
      </c>
      <c r="F49" s="117">
        <v>17.924528301886792</v>
      </c>
      <c r="G49" s="117">
        <v>40.566037735849058</v>
      </c>
      <c r="H49" s="138">
        <v>35.849056603773583</v>
      </c>
      <c r="I49" s="138">
        <v>106</v>
      </c>
    </row>
    <row r="50" spans="1:13" x14ac:dyDescent="0.25">
      <c r="A50" s="12" t="s">
        <v>330</v>
      </c>
      <c r="B50" s="164">
        <f t="shared" si="8"/>
        <v>21.904761904761905</v>
      </c>
      <c r="C50" s="162">
        <f t="shared" si="9"/>
        <v>78.095238095238102</v>
      </c>
      <c r="D50" s="29" t="s">
        <v>356</v>
      </c>
      <c r="E50" s="117">
        <v>5.7142857142857144</v>
      </c>
      <c r="F50" s="117">
        <v>16.19047619047619</v>
      </c>
      <c r="G50" s="117">
        <v>37.142857142857146</v>
      </c>
      <c r="H50" s="138">
        <v>40.952380952380949</v>
      </c>
      <c r="I50" s="138">
        <v>105</v>
      </c>
    </row>
    <row r="51" spans="1:13" x14ac:dyDescent="0.25">
      <c r="A51" s="12" t="s">
        <v>331</v>
      </c>
      <c r="B51" s="164">
        <f t="shared" si="8"/>
        <v>10.476190476190476</v>
      </c>
      <c r="C51" s="162">
        <f t="shared" si="9"/>
        <v>89.523809523809533</v>
      </c>
      <c r="D51" s="29" t="s">
        <v>357</v>
      </c>
      <c r="E51" s="117">
        <v>1.9047619047619049</v>
      </c>
      <c r="F51" s="117">
        <v>8.5714285714285712</v>
      </c>
      <c r="G51" s="117">
        <v>44.761904761904766</v>
      </c>
      <c r="H51" s="138">
        <v>44.761904761904766</v>
      </c>
      <c r="I51" s="138">
        <v>105</v>
      </c>
    </row>
    <row r="52" spans="1:13" x14ac:dyDescent="0.25">
      <c r="A52" s="12" t="s">
        <v>332</v>
      </c>
      <c r="B52" s="164">
        <f t="shared" si="8"/>
        <v>38.461538461538467</v>
      </c>
      <c r="C52" s="162">
        <f t="shared" si="9"/>
        <v>61.538461538461547</v>
      </c>
      <c r="D52" s="29" t="s">
        <v>358</v>
      </c>
      <c r="E52" s="117">
        <v>10.576923076923077</v>
      </c>
      <c r="F52" s="117">
        <v>27.884615384615387</v>
      </c>
      <c r="G52" s="117">
        <v>54.807692307692314</v>
      </c>
      <c r="H52" s="138">
        <v>6.7307692307692308</v>
      </c>
      <c r="I52" s="138">
        <v>104</v>
      </c>
    </row>
    <row r="53" spans="1:13" x14ac:dyDescent="0.25">
      <c r="A53" s="12" t="s">
        <v>333</v>
      </c>
      <c r="B53" s="164">
        <f t="shared" si="8"/>
        <v>14.285714285714286</v>
      </c>
      <c r="C53" s="162">
        <f t="shared" si="9"/>
        <v>85.714285714285708</v>
      </c>
      <c r="D53" s="29" t="s">
        <v>359</v>
      </c>
      <c r="E53" s="117">
        <v>2.8571428571428572</v>
      </c>
      <c r="F53" s="117">
        <v>11.428571428571429</v>
      </c>
      <c r="G53" s="117">
        <v>38.095238095238095</v>
      </c>
      <c r="H53" s="138">
        <v>47.619047619047613</v>
      </c>
      <c r="I53" s="138">
        <v>105</v>
      </c>
    </row>
    <row r="54" spans="1:13" x14ac:dyDescent="0.25">
      <c r="A54" s="16" t="s">
        <v>19</v>
      </c>
      <c r="B54" s="165">
        <f t="shared" si="8"/>
        <v>7.6923076923076925</v>
      </c>
      <c r="C54" s="163">
        <f t="shared" si="9"/>
        <v>92.307692307692321</v>
      </c>
      <c r="D54" s="32" t="s">
        <v>360</v>
      </c>
      <c r="E54" s="123">
        <v>3.8461538461538463</v>
      </c>
      <c r="F54" s="123">
        <v>3.8461538461538463</v>
      </c>
      <c r="G54" s="123">
        <v>15.384615384615385</v>
      </c>
      <c r="H54" s="146">
        <v>76.923076923076934</v>
      </c>
      <c r="I54" s="146">
        <v>26</v>
      </c>
    </row>
    <row r="55" spans="1:13" x14ac:dyDescent="0.25">
      <c r="A55" s="33"/>
      <c r="B55" s="33"/>
      <c r="C55" s="33"/>
      <c r="D55" s="33"/>
      <c r="E55" s="101"/>
      <c r="F55" s="101"/>
      <c r="G55" s="101"/>
      <c r="H55" s="101"/>
      <c r="I55" s="161"/>
    </row>
    <row r="56" spans="1:13" x14ac:dyDescent="0.25">
      <c r="A56" s="1" t="s">
        <v>400</v>
      </c>
      <c r="B56" s="1"/>
      <c r="C56" s="1"/>
      <c r="D56" s="1"/>
    </row>
    <row r="57" spans="1:13" x14ac:dyDescent="0.25">
      <c r="A57" s="42"/>
      <c r="B57" s="5" t="s">
        <v>56</v>
      </c>
      <c r="C57" s="35"/>
      <c r="D57" s="35"/>
      <c r="E57" s="2" t="s">
        <v>47</v>
      </c>
      <c r="F57" s="111"/>
      <c r="G57" s="111"/>
      <c r="H57" s="111"/>
      <c r="I57" s="112"/>
      <c r="J57" s="99"/>
      <c r="K57" s="99"/>
      <c r="L57" s="99"/>
      <c r="M57" s="99"/>
    </row>
    <row r="58" spans="1:13" s="83" customFormat="1" ht="36.75" thickBot="1" x14ac:dyDescent="0.3">
      <c r="A58" s="9"/>
      <c r="B58" s="9" t="s">
        <v>150</v>
      </c>
      <c r="C58" s="10" t="s">
        <v>151</v>
      </c>
      <c r="D58" s="11" t="s">
        <v>162</v>
      </c>
      <c r="E58" s="10" t="s">
        <v>113</v>
      </c>
      <c r="F58" s="10" t="s">
        <v>114</v>
      </c>
      <c r="G58" s="10" t="s">
        <v>115</v>
      </c>
      <c r="H58" s="11" t="s">
        <v>116</v>
      </c>
      <c r="I58" s="11" t="s">
        <v>5</v>
      </c>
    </row>
    <row r="59" spans="1:13" x14ac:dyDescent="0.25">
      <c r="A59" s="12" t="s">
        <v>328</v>
      </c>
      <c r="B59" s="164">
        <f>E59+F59</f>
        <v>38.834951456310677</v>
      </c>
      <c r="C59" s="162">
        <f>G59+H59</f>
        <v>61.165048543689323</v>
      </c>
      <c r="D59" s="169" t="s">
        <v>361</v>
      </c>
      <c r="E59" s="117">
        <v>8.7378640776699026</v>
      </c>
      <c r="F59" s="117">
        <v>30.097087378640776</v>
      </c>
      <c r="G59" s="117">
        <v>48.543689320388353</v>
      </c>
      <c r="H59" s="138">
        <v>12.621359223300971</v>
      </c>
      <c r="I59" s="138">
        <v>103</v>
      </c>
    </row>
    <row r="60" spans="1:13" x14ac:dyDescent="0.25">
      <c r="A60" s="12" t="s">
        <v>329</v>
      </c>
      <c r="B60" s="164">
        <f t="shared" ref="B60:B65" si="10">E60+F60</f>
        <v>25</v>
      </c>
      <c r="C60" s="162">
        <f t="shared" ref="C60:C65" si="11">G60+H60</f>
        <v>75</v>
      </c>
      <c r="D60" s="169" t="s">
        <v>362</v>
      </c>
      <c r="E60" s="117">
        <v>3.8461538461538463</v>
      </c>
      <c r="F60" s="117">
        <v>21.153846153846153</v>
      </c>
      <c r="G60" s="117">
        <v>48.07692307692308</v>
      </c>
      <c r="H60" s="138">
        <v>26.923076923076923</v>
      </c>
      <c r="I60" s="138">
        <v>104</v>
      </c>
    </row>
    <row r="61" spans="1:13" x14ac:dyDescent="0.25">
      <c r="A61" s="12" t="s">
        <v>330</v>
      </c>
      <c r="B61" s="164">
        <f t="shared" si="10"/>
        <v>28.571428571428573</v>
      </c>
      <c r="C61" s="162">
        <f t="shared" si="11"/>
        <v>71.428571428571431</v>
      </c>
      <c r="D61" s="169" t="s">
        <v>363</v>
      </c>
      <c r="E61" s="117">
        <v>5.7142857142857144</v>
      </c>
      <c r="F61" s="117">
        <v>22.857142857142858</v>
      </c>
      <c r="G61" s="117">
        <v>43.80952380952381</v>
      </c>
      <c r="H61" s="138">
        <v>27.61904761904762</v>
      </c>
      <c r="I61" s="138">
        <v>105</v>
      </c>
    </row>
    <row r="62" spans="1:13" x14ac:dyDescent="0.25">
      <c r="A62" s="12" t="s">
        <v>331</v>
      </c>
      <c r="B62" s="164">
        <f t="shared" si="10"/>
        <v>22.772277227722771</v>
      </c>
      <c r="C62" s="162">
        <f t="shared" si="11"/>
        <v>77.227722772277232</v>
      </c>
      <c r="D62" s="169" t="s">
        <v>364</v>
      </c>
      <c r="E62" s="117">
        <v>2.9702970297029703</v>
      </c>
      <c r="F62" s="117">
        <v>19.801980198019802</v>
      </c>
      <c r="G62" s="117">
        <v>49.504950495049506</v>
      </c>
      <c r="H62" s="138">
        <v>27.722772277227726</v>
      </c>
      <c r="I62" s="138">
        <v>101</v>
      </c>
    </row>
    <row r="63" spans="1:13" x14ac:dyDescent="0.25">
      <c r="A63" s="12" t="s">
        <v>332</v>
      </c>
      <c r="B63" s="164">
        <f t="shared" si="10"/>
        <v>48.03921568627451</v>
      </c>
      <c r="C63" s="162">
        <f t="shared" si="11"/>
        <v>51.96078431372549</v>
      </c>
      <c r="D63" s="169" t="s">
        <v>319</v>
      </c>
      <c r="E63" s="117">
        <v>11.76470588235294</v>
      </c>
      <c r="F63" s="117">
        <v>36.274509803921568</v>
      </c>
      <c r="G63" s="117">
        <v>39.215686274509807</v>
      </c>
      <c r="H63" s="138">
        <v>12.745098039215685</v>
      </c>
      <c r="I63" s="138">
        <v>102</v>
      </c>
    </row>
    <row r="64" spans="1:13" x14ac:dyDescent="0.25">
      <c r="A64" s="12" t="s">
        <v>333</v>
      </c>
      <c r="B64" s="164">
        <f t="shared" si="10"/>
        <v>23.52941176470588</v>
      </c>
      <c r="C64" s="162">
        <f t="shared" si="11"/>
        <v>76.470588235294116</v>
      </c>
      <c r="D64" s="169" t="s">
        <v>365</v>
      </c>
      <c r="E64" s="117">
        <v>2.9411764705882351</v>
      </c>
      <c r="F64" s="117">
        <v>20.588235294117645</v>
      </c>
      <c r="G64" s="117">
        <v>39.215686274509807</v>
      </c>
      <c r="H64" s="138">
        <v>37.254901960784316</v>
      </c>
      <c r="I64" s="138">
        <v>102</v>
      </c>
    </row>
    <row r="65" spans="1:9" x14ac:dyDescent="0.25">
      <c r="A65" s="16" t="s">
        <v>19</v>
      </c>
      <c r="B65" s="165">
        <f t="shared" si="10"/>
        <v>7.6923076923076925</v>
      </c>
      <c r="C65" s="163">
        <f t="shared" si="11"/>
        <v>92.307692307692321</v>
      </c>
      <c r="D65" s="170" t="s">
        <v>360</v>
      </c>
      <c r="E65" s="123">
        <v>3.8461538461538463</v>
      </c>
      <c r="F65" s="123">
        <v>3.8461538461538463</v>
      </c>
      <c r="G65" s="123">
        <v>15.384615384615385</v>
      </c>
      <c r="H65" s="146">
        <v>76.923076923076934</v>
      </c>
      <c r="I65" s="146">
        <v>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A5CEC-174E-4806-BFAF-C7972E039E28}">
  <dimension ref="A1:M64"/>
  <sheetViews>
    <sheetView workbookViewId="0"/>
  </sheetViews>
  <sheetFormatPr defaultRowHeight="15" x14ac:dyDescent="0.25"/>
  <cols>
    <col min="1" max="1" width="69.42578125" style="40" customWidth="1"/>
    <col min="2" max="4" width="16.85546875" style="40" customWidth="1"/>
    <col min="5" max="8" width="10.7109375" style="40" bestFit="1" customWidth="1"/>
    <col min="9" max="9" width="7.140625" style="40" bestFit="1" customWidth="1"/>
    <col min="10" max="16384" width="9.140625" style="40"/>
  </cols>
  <sheetData>
    <row r="1" spans="1:13" x14ac:dyDescent="0.25">
      <c r="A1" s="1" t="s">
        <v>401</v>
      </c>
      <c r="B1" s="1"/>
      <c r="C1" s="1"/>
      <c r="D1" s="1"/>
    </row>
    <row r="2" spans="1:13" ht="15.75" thickBot="1" x14ac:dyDescent="0.3">
      <c r="A2" s="42"/>
      <c r="B2" s="5" t="s">
        <v>56</v>
      </c>
      <c r="C2" s="35"/>
      <c r="D2" s="36"/>
      <c r="E2" s="5" t="s">
        <v>47</v>
      </c>
      <c r="F2" s="98"/>
      <c r="G2" s="98"/>
      <c r="H2" s="98"/>
      <c r="I2" s="6"/>
      <c r="J2" s="7"/>
      <c r="K2" s="99"/>
      <c r="L2" s="99"/>
      <c r="M2" s="99"/>
    </row>
    <row r="3" spans="1:13" ht="36.75" thickBot="1" x14ac:dyDescent="0.3">
      <c r="A3" s="166"/>
      <c r="B3" s="167" t="s">
        <v>150</v>
      </c>
      <c r="C3" s="160" t="s">
        <v>151</v>
      </c>
      <c r="D3" s="168" t="s">
        <v>162</v>
      </c>
      <c r="E3" s="9" t="s">
        <v>113</v>
      </c>
      <c r="F3" s="10" t="s">
        <v>114</v>
      </c>
      <c r="G3" s="10" t="s">
        <v>115</v>
      </c>
      <c r="H3" s="10" t="s">
        <v>116</v>
      </c>
      <c r="I3" s="11" t="s">
        <v>117</v>
      </c>
      <c r="J3" s="136" t="s">
        <v>5</v>
      </c>
    </row>
    <row r="4" spans="1:13" x14ac:dyDescent="0.25">
      <c r="A4" s="41" t="s">
        <v>328</v>
      </c>
      <c r="B4" s="164">
        <f>E4+F4</f>
        <v>52.032520325203251</v>
      </c>
      <c r="C4" s="162">
        <f>G4+H4+I4</f>
        <v>47.967479674796749</v>
      </c>
      <c r="D4" s="29" t="s">
        <v>368</v>
      </c>
      <c r="E4" s="137">
        <v>18.699186991869919</v>
      </c>
      <c r="F4" s="117">
        <v>33.333333333333329</v>
      </c>
      <c r="G4" s="117">
        <v>21.951219512195124</v>
      </c>
      <c r="H4" s="117">
        <v>12.195121951219512</v>
      </c>
      <c r="I4" s="138">
        <v>13.821138211382115</v>
      </c>
      <c r="J4" s="106">
        <v>123</v>
      </c>
    </row>
    <row r="5" spans="1:13" x14ac:dyDescent="0.25">
      <c r="A5" s="41" t="s">
        <v>329</v>
      </c>
      <c r="B5" s="164">
        <f t="shared" ref="B5:B9" si="0">E5+F5</f>
        <v>19.327731092436974</v>
      </c>
      <c r="C5" s="162">
        <f t="shared" ref="C5:C9" si="1">G5+H5+I5</f>
        <v>80.672268907563023</v>
      </c>
      <c r="D5" s="29" t="s">
        <v>369</v>
      </c>
      <c r="E5" s="137">
        <v>5.8823529411764701</v>
      </c>
      <c r="F5" s="117">
        <v>13.445378151260504</v>
      </c>
      <c r="G5" s="117">
        <v>16.806722689075631</v>
      </c>
      <c r="H5" s="117">
        <v>25.210084033613445</v>
      </c>
      <c r="I5" s="138">
        <v>38.655462184873954</v>
      </c>
      <c r="J5" s="106">
        <v>119</v>
      </c>
    </row>
    <row r="6" spans="1:13" x14ac:dyDescent="0.25">
      <c r="A6" s="41" t="s">
        <v>330</v>
      </c>
      <c r="B6" s="164">
        <f t="shared" si="0"/>
        <v>20.338983050847457</v>
      </c>
      <c r="C6" s="162">
        <f t="shared" si="1"/>
        <v>79.66101694915254</v>
      </c>
      <c r="D6" s="29" t="s">
        <v>337</v>
      </c>
      <c r="E6" s="137">
        <v>7.6271186440677967</v>
      </c>
      <c r="F6" s="117">
        <v>12.711864406779661</v>
      </c>
      <c r="G6" s="117">
        <v>15.254237288135593</v>
      </c>
      <c r="H6" s="117">
        <v>27.966101694915253</v>
      </c>
      <c r="I6" s="138">
        <v>36.440677966101696</v>
      </c>
      <c r="J6" s="106">
        <v>118</v>
      </c>
    </row>
    <row r="7" spans="1:13" x14ac:dyDescent="0.25">
      <c r="A7" s="41" t="s">
        <v>331</v>
      </c>
      <c r="B7" s="164">
        <f t="shared" si="0"/>
        <v>7.6271186440677958</v>
      </c>
      <c r="C7" s="162">
        <f t="shared" si="1"/>
        <v>92.372881355932208</v>
      </c>
      <c r="D7" s="29" t="s">
        <v>370</v>
      </c>
      <c r="E7" s="137">
        <v>3.3898305084745761</v>
      </c>
      <c r="F7" s="117">
        <v>4.2372881355932197</v>
      </c>
      <c r="G7" s="117">
        <v>12.711864406779661</v>
      </c>
      <c r="H7" s="117">
        <v>27.966101694915253</v>
      </c>
      <c r="I7" s="138">
        <v>51.694915254237287</v>
      </c>
      <c r="J7" s="106">
        <v>118</v>
      </c>
    </row>
    <row r="8" spans="1:13" x14ac:dyDescent="0.25">
      <c r="A8" s="41" t="s">
        <v>332</v>
      </c>
      <c r="B8" s="164">
        <f t="shared" si="0"/>
        <v>30.252100840336134</v>
      </c>
      <c r="C8" s="162">
        <f t="shared" si="1"/>
        <v>69.747899159663874</v>
      </c>
      <c r="D8" s="29" t="s">
        <v>99</v>
      </c>
      <c r="E8" s="137">
        <v>7.5630252100840334</v>
      </c>
      <c r="F8" s="117">
        <v>22.689075630252102</v>
      </c>
      <c r="G8" s="117">
        <v>18.487394957983195</v>
      </c>
      <c r="H8" s="117">
        <v>24.369747899159663</v>
      </c>
      <c r="I8" s="138">
        <v>26.890756302521009</v>
      </c>
      <c r="J8" s="106">
        <v>119</v>
      </c>
    </row>
    <row r="9" spans="1:13" x14ac:dyDescent="0.25">
      <c r="A9" s="39" t="s">
        <v>333</v>
      </c>
      <c r="B9" s="165">
        <f t="shared" si="0"/>
        <v>21.551724137931036</v>
      </c>
      <c r="C9" s="163">
        <f t="shared" si="1"/>
        <v>78.448275862068968</v>
      </c>
      <c r="D9" s="32" t="s">
        <v>371</v>
      </c>
      <c r="E9" s="145">
        <v>5.1724137931034484</v>
      </c>
      <c r="F9" s="123">
        <v>16.379310344827587</v>
      </c>
      <c r="G9" s="123">
        <v>9.4827586206896548</v>
      </c>
      <c r="H9" s="123">
        <v>24.137931034482758</v>
      </c>
      <c r="I9" s="146">
        <v>44.827586206896555</v>
      </c>
      <c r="J9" s="107">
        <v>116</v>
      </c>
    </row>
    <row r="12" spans="1:13" x14ac:dyDescent="0.25">
      <c r="A12" s="1" t="s">
        <v>402</v>
      </c>
      <c r="B12" s="1"/>
      <c r="C12" s="1"/>
      <c r="D12" s="1"/>
    </row>
    <row r="13" spans="1:13" ht="15.75" thickBot="1" x14ac:dyDescent="0.3">
      <c r="A13" s="42"/>
      <c r="B13" s="5" t="s">
        <v>56</v>
      </c>
      <c r="C13" s="35"/>
      <c r="D13" s="36"/>
      <c r="E13" s="5" t="s">
        <v>47</v>
      </c>
      <c r="F13" s="98"/>
      <c r="G13" s="98"/>
      <c r="H13" s="98"/>
      <c r="I13" s="6"/>
      <c r="J13" s="7"/>
      <c r="K13" s="99"/>
      <c r="L13" s="99"/>
      <c r="M13" s="99"/>
    </row>
    <row r="14" spans="1:13" ht="36.75" thickBot="1" x14ac:dyDescent="0.3">
      <c r="A14" s="166"/>
      <c r="B14" s="167" t="s">
        <v>150</v>
      </c>
      <c r="C14" s="160" t="s">
        <v>151</v>
      </c>
      <c r="D14" s="168" t="s">
        <v>162</v>
      </c>
      <c r="E14" s="9" t="s">
        <v>113</v>
      </c>
      <c r="F14" s="10" t="s">
        <v>114</v>
      </c>
      <c r="G14" s="10" t="s">
        <v>115</v>
      </c>
      <c r="H14" s="10" t="s">
        <v>116</v>
      </c>
      <c r="I14" s="11" t="s">
        <v>117</v>
      </c>
      <c r="J14" s="136" t="s">
        <v>5</v>
      </c>
    </row>
    <row r="15" spans="1:13" x14ac:dyDescent="0.25">
      <c r="A15" s="41" t="s">
        <v>328</v>
      </c>
      <c r="B15" s="164">
        <f>E15+F15</f>
        <v>46.153846153846153</v>
      </c>
      <c r="C15" s="162">
        <f>G15+H15+I15</f>
        <v>53.846153846153847</v>
      </c>
      <c r="D15" s="29" t="s">
        <v>79</v>
      </c>
      <c r="E15" s="137">
        <v>12.307692307692308</v>
      </c>
      <c r="F15" s="117">
        <v>33.846153846153847</v>
      </c>
      <c r="G15" s="117">
        <v>14.615384615384617</v>
      </c>
      <c r="H15" s="117">
        <v>20</v>
      </c>
      <c r="I15" s="138">
        <v>19.230769230769234</v>
      </c>
      <c r="J15" s="106">
        <v>130</v>
      </c>
    </row>
    <row r="16" spans="1:13" x14ac:dyDescent="0.25">
      <c r="A16" s="41" t="s">
        <v>329</v>
      </c>
      <c r="B16" s="164">
        <f t="shared" ref="B16:B20" si="2">E16+F16</f>
        <v>15.873015873015872</v>
      </c>
      <c r="C16" s="162">
        <f t="shared" ref="C16:C20" si="3">G16+H16+I16</f>
        <v>84.126984126984127</v>
      </c>
      <c r="D16" s="29" t="s">
        <v>372</v>
      </c>
      <c r="E16" s="137">
        <v>1.5873015873015872</v>
      </c>
      <c r="F16" s="117">
        <v>14.285714285714285</v>
      </c>
      <c r="G16" s="117">
        <v>16.666666666666664</v>
      </c>
      <c r="H16" s="117">
        <v>23.015873015873016</v>
      </c>
      <c r="I16" s="138">
        <v>44.444444444444443</v>
      </c>
      <c r="J16" s="106">
        <v>126</v>
      </c>
    </row>
    <row r="17" spans="1:13" x14ac:dyDescent="0.25">
      <c r="A17" s="41" t="s">
        <v>330</v>
      </c>
      <c r="B17" s="164">
        <f t="shared" si="2"/>
        <v>13.492063492063492</v>
      </c>
      <c r="C17" s="162">
        <f t="shared" si="3"/>
        <v>86.507936507936506</v>
      </c>
      <c r="D17" s="29" t="s">
        <v>373</v>
      </c>
      <c r="E17" s="137">
        <v>2.3809523809523809</v>
      </c>
      <c r="F17" s="117">
        <v>11.111111111111111</v>
      </c>
      <c r="G17" s="117">
        <v>16.666666666666664</v>
      </c>
      <c r="H17" s="117">
        <v>26.984126984126984</v>
      </c>
      <c r="I17" s="138">
        <v>42.857142857142854</v>
      </c>
      <c r="J17" s="106">
        <v>126</v>
      </c>
    </row>
    <row r="18" spans="1:13" x14ac:dyDescent="0.25">
      <c r="A18" s="41" t="s">
        <v>331</v>
      </c>
      <c r="B18" s="164">
        <f t="shared" si="2"/>
        <v>6.4</v>
      </c>
      <c r="C18" s="162">
        <f t="shared" si="3"/>
        <v>93.6</v>
      </c>
      <c r="D18" s="29" t="s">
        <v>374</v>
      </c>
      <c r="E18" s="137">
        <v>0.8</v>
      </c>
      <c r="F18" s="117">
        <v>5.6000000000000005</v>
      </c>
      <c r="G18" s="117">
        <v>12.8</v>
      </c>
      <c r="H18" s="117">
        <v>23.200000000000003</v>
      </c>
      <c r="I18" s="138">
        <v>57.599999999999994</v>
      </c>
      <c r="J18" s="106">
        <v>125</v>
      </c>
    </row>
    <row r="19" spans="1:13" x14ac:dyDescent="0.25">
      <c r="A19" s="41" t="s">
        <v>332</v>
      </c>
      <c r="B19" s="164">
        <f t="shared" si="2"/>
        <v>23.80952380952381</v>
      </c>
      <c r="C19" s="162">
        <f t="shared" si="3"/>
        <v>76.190476190476176</v>
      </c>
      <c r="D19" s="29" t="s">
        <v>255</v>
      </c>
      <c r="E19" s="137">
        <v>5.5555555555555554</v>
      </c>
      <c r="F19" s="117">
        <v>18.253968253968253</v>
      </c>
      <c r="G19" s="117">
        <v>18.253968253968253</v>
      </c>
      <c r="H19" s="117">
        <v>23.015873015873016</v>
      </c>
      <c r="I19" s="138">
        <v>34.920634920634917</v>
      </c>
      <c r="J19" s="106">
        <v>126</v>
      </c>
    </row>
    <row r="20" spans="1:13" x14ac:dyDescent="0.25">
      <c r="A20" s="39" t="s">
        <v>333</v>
      </c>
      <c r="B20" s="165">
        <f t="shared" si="2"/>
        <v>13.223140495867769</v>
      </c>
      <c r="C20" s="163">
        <f t="shared" si="3"/>
        <v>86.776859504132233</v>
      </c>
      <c r="D20" s="32" t="s">
        <v>375</v>
      </c>
      <c r="E20" s="145">
        <v>1.6528925619834711</v>
      </c>
      <c r="F20" s="123">
        <v>11.570247933884298</v>
      </c>
      <c r="G20" s="123">
        <v>12.396694214876034</v>
      </c>
      <c r="H20" s="123">
        <v>20.66115702479339</v>
      </c>
      <c r="I20" s="146">
        <v>53.719008264462808</v>
      </c>
      <c r="J20" s="107">
        <v>121</v>
      </c>
    </row>
    <row r="23" spans="1:13" x14ac:dyDescent="0.25">
      <c r="A23" s="1" t="s">
        <v>403</v>
      </c>
      <c r="B23" s="1"/>
      <c r="C23" s="1"/>
      <c r="D23" s="1"/>
    </row>
    <row r="24" spans="1:13" ht="15.75" thickBot="1" x14ac:dyDescent="0.3">
      <c r="A24" s="42"/>
      <c r="B24" s="5" t="s">
        <v>56</v>
      </c>
      <c r="C24" s="35"/>
      <c r="D24" s="36"/>
      <c r="E24" s="5" t="s">
        <v>47</v>
      </c>
      <c r="F24" s="98"/>
      <c r="G24" s="98"/>
      <c r="H24" s="98"/>
      <c r="I24" s="6"/>
      <c r="J24" s="7"/>
      <c r="K24" s="99"/>
      <c r="L24" s="99"/>
      <c r="M24" s="99"/>
    </row>
    <row r="25" spans="1:13" ht="36.75" thickBot="1" x14ac:dyDescent="0.3">
      <c r="A25" s="166"/>
      <c r="B25" s="167" t="s">
        <v>150</v>
      </c>
      <c r="C25" s="160" t="s">
        <v>151</v>
      </c>
      <c r="D25" s="168" t="s">
        <v>162</v>
      </c>
      <c r="E25" s="9" t="s">
        <v>113</v>
      </c>
      <c r="F25" s="10" t="s">
        <v>114</v>
      </c>
      <c r="G25" s="10" t="s">
        <v>115</v>
      </c>
      <c r="H25" s="10" t="s">
        <v>116</v>
      </c>
      <c r="I25" s="11" t="s">
        <v>117</v>
      </c>
      <c r="J25" s="136" t="s">
        <v>5</v>
      </c>
    </row>
    <row r="26" spans="1:13" x14ac:dyDescent="0.25">
      <c r="A26" s="41" t="s">
        <v>328</v>
      </c>
      <c r="B26" s="164">
        <f>E26+F26</f>
        <v>31.858407079646017</v>
      </c>
      <c r="C26" s="162">
        <f>G26+H26+I26</f>
        <v>68.141592920353986</v>
      </c>
      <c r="D26" s="29" t="s">
        <v>376</v>
      </c>
      <c r="E26" s="137">
        <v>7.0796460176991154</v>
      </c>
      <c r="F26" s="117">
        <v>24.778761061946902</v>
      </c>
      <c r="G26" s="117">
        <v>22.123893805309734</v>
      </c>
      <c r="H26" s="117">
        <v>27.43362831858407</v>
      </c>
      <c r="I26" s="138">
        <v>18.584070796460178</v>
      </c>
      <c r="J26" s="106">
        <v>113</v>
      </c>
    </row>
    <row r="27" spans="1:13" x14ac:dyDescent="0.25">
      <c r="A27" s="41" t="s">
        <v>329</v>
      </c>
      <c r="B27" s="164">
        <f t="shared" ref="B27:B31" si="4">E27+F27</f>
        <v>15.178571428571427</v>
      </c>
      <c r="C27" s="162">
        <f t="shared" ref="C27:C31" si="5">G27+H27+I27</f>
        <v>84.821428571428569</v>
      </c>
      <c r="D27" s="29" t="s">
        <v>377</v>
      </c>
      <c r="E27" s="137">
        <v>1.7857142857142856</v>
      </c>
      <c r="F27" s="117">
        <v>13.392857142857142</v>
      </c>
      <c r="G27" s="117">
        <v>17.857142857142858</v>
      </c>
      <c r="H27" s="117">
        <v>32.142857142857146</v>
      </c>
      <c r="I27" s="138">
        <v>34.821428571428569</v>
      </c>
      <c r="J27" s="106">
        <v>112</v>
      </c>
    </row>
    <row r="28" spans="1:13" x14ac:dyDescent="0.25">
      <c r="A28" s="41" t="s">
        <v>330</v>
      </c>
      <c r="B28" s="164">
        <f t="shared" si="4"/>
        <v>15.178571428571427</v>
      </c>
      <c r="C28" s="162">
        <f t="shared" si="5"/>
        <v>84.821428571428569</v>
      </c>
      <c r="D28" s="29" t="s">
        <v>377</v>
      </c>
      <c r="E28" s="137">
        <v>1.7857142857142856</v>
      </c>
      <c r="F28" s="117">
        <v>13.392857142857142</v>
      </c>
      <c r="G28" s="117">
        <v>22.321428571428573</v>
      </c>
      <c r="H28" s="117">
        <v>31.25</v>
      </c>
      <c r="I28" s="138">
        <v>31.25</v>
      </c>
      <c r="J28" s="106">
        <v>112</v>
      </c>
    </row>
    <row r="29" spans="1:13" x14ac:dyDescent="0.25">
      <c r="A29" s="41" t="s">
        <v>331</v>
      </c>
      <c r="B29" s="164">
        <f t="shared" si="4"/>
        <v>7.1428571428571423</v>
      </c>
      <c r="C29" s="162">
        <f t="shared" si="5"/>
        <v>92.857142857142861</v>
      </c>
      <c r="D29" s="29" t="s">
        <v>259</v>
      </c>
      <c r="E29" s="137">
        <v>0</v>
      </c>
      <c r="F29" s="117">
        <v>7.1428571428571423</v>
      </c>
      <c r="G29" s="117">
        <v>16.964285714285715</v>
      </c>
      <c r="H29" s="117">
        <v>28.571428571428569</v>
      </c>
      <c r="I29" s="138">
        <v>47.321428571428569</v>
      </c>
      <c r="J29" s="106">
        <v>112</v>
      </c>
    </row>
    <row r="30" spans="1:13" x14ac:dyDescent="0.25">
      <c r="A30" s="41" t="s">
        <v>332</v>
      </c>
      <c r="B30" s="164">
        <f t="shared" si="4"/>
        <v>27.272727272727273</v>
      </c>
      <c r="C30" s="162">
        <f t="shared" si="5"/>
        <v>72.72727272727272</v>
      </c>
      <c r="D30" s="29" t="s">
        <v>378</v>
      </c>
      <c r="E30" s="137">
        <v>4.5454545454545459</v>
      </c>
      <c r="F30" s="117">
        <v>22.727272727272727</v>
      </c>
      <c r="G30" s="117">
        <v>13.636363636363635</v>
      </c>
      <c r="H30" s="117">
        <v>26.36363636363636</v>
      </c>
      <c r="I30" s="138">
        <v>32.727272727272727</v>
      </c>
      <c r="J30" s="106">
        <v>110</v>
      </c>
    </row>
    <row r="31" spans="1:13" x14ac:dyDescent="0.25">
      <c r="A31" s="39" t="s">
        <v>333</v>
      </c>
      <c r="B31" s="165">
        <f t="shared" si="4"/>
        <v>12.844036697247708</v>
      </c>
      <c r="C31" s="163">
        <f t="shared" si="5"/>
        <v>87.155963302752298</v>
      </c>
      <c r="D31" s="32" t="s">
        <v>379</v>
      </c>
      <c r="E31" s="145">
        <v>0.91743119266055051</v>
      </c>
      <c r="F31" s="123">
        <v>11.926605504587156</v>
      </c>
      <c r="G31" s="123">
        <v>17.431192660550458</v>
      </c>
      <c r="H31" s="123">
        <v>28.440366972477065</v>
      </c>
      <c r="I31" s="146">
        <v>41.284403669724774</v>
      </c>
      <c r="J31" s="107">
        <v>109</v>
      </c>
    </row>
    <row r="34" spans="1:13" x14ac:dyDescent="0.25">
      <c r="A34" s="1" t="s">
        <v>404</v>
      </c>
      <c r="B34" s="1"/>
      <c r="C34" s="1"/>
      <c r="D34" s="1"/>
    </row>
    <row r="35" spans="1:13" ht="15.75" thickBot="1" x14ac:dyDescent="0.3">
      <c r="A35" s="42"/>
      <c r="B35" s="5" t="s">
        <v>56</v>
      </c>
      <c r="C35" s="35"/>
      <c r="D35" s="36"/>
      <c r="E35" s="5" t="s">
        <v>47</v>
      </c>
      <c r="F35" s="98"/>
      <c r="G35" s="98"/>
      <c r="H35" s="98"/>
      <c r="I35" s="6"/>
      <c r="J35" s="7"/>
      <c r="K35" s="99"/>
      <c r="L35" s="99"/>
      <c r="M35" s="99"/>
    </row>
    <row r="36" spans="1:13" ht="36.75" thickBot="1" x14ac:dyDescent="0.3">
      <c r="A36" s="166"/>
      <c r="B36" s="167" t="s">
        <v>150</v>
      </c>
      <c r="C36" s="160" t="s">
        <v>151</v>
      </c>
      <c r="D36" s="168" t="s">
        <v>162</v>
      </c>
      <c r="E36" s="9" t="s">
        <v>113</v>
      </c>
      <c r="F36" s="10" t="s">
        <v>114</v>
      </c>
      <c r="G36" s="10" t="s">
        <v>115</v>
      </c>
      <c r="H36" s="10" t="s">
        <v>116</v>
      </c>
      <c r="I36" s="11" t="s">
        <v>117</v>
      </c>
      <c r="J36" s="136" t="s">
        <v>5</v>
      </c>
    </row>
    <row r="37" spans="1:13" x14ac:dyDescent="0.25">
      <c r="A37" s="41" t="s">
        <v>328</v>
      </c>
      <c r="B37" s="164">
        <f>E37+F37</f>
        <v>40.425531914893618</v>
      </c>
      <c r="C37" s="162">
        <f>G37+H37+I37</f>
        <v>59.574468085106389</v>
      </c>
      <c r="D37" s="29" t="s">
        <v>380</v>
      </c>
      <c r="E37" s="137">
        <v>9.5744680851063837</v>
      </c>
      <c r="F37" s="117">
        <v>30.851063829787233</v>
      </c>
      <c r="G37" s="117">
        <v>32.978723404255319</v>
      </c>
      <c r="H37" s="117">
        <v>14.893617021276595</v>
      </c>
      <c r="I37" s="138">
        <v>11.702127659574469</v>
      </c>
      <c r="J37" s="106">
        <v>94</v>
      </c>
    </row>
    <row r="38" spans="1:13" x14ac:dyDescent="0.25">
      <c r="A38" s="41" t="s">
        <v>329</v>
      </c>
      <c r="B38" s="164">
        <f t="shared" ref="B38:B42" si="6">E38+F38</f>
        <v>21.276595744680851</v>
      </c>
      <c r="C38" s="162">
        <f t="shared" ref="C38:C42" si="7">G38+H38+I38</f>
        <v>78.723404255319153</v>
      </c>
      <c r="D38" s="29" t="s">
        <v>381</v>
      </c>
      <c r="E38" s="137">
        <v>7.4468085106382977</v>
      </c>
      <c r="F38" s="117">
        <v>13.829787234042554</v>
      </c>
      <c r="G38" s="117">
        <v>29.787234042553191</v>
      </c>
      <c r="H38" s="117">
        <v>19.148936170212767</v>
      </c>
      <c r="I38" s="138">
        <v>29.787234042553191</v>
      </c>
      <c r="J38" s="106">
        <v>94</v>
      </c>
    </row>
    <row r="39" spans="1:13" x14ac:dyDescent="0.25">
      <c r="A39" s="41" t="s">
        <v>330</v>
      </c>
      <c r="B39" s="164">
        <f t="shared" si="6"/>
        <v>27.659574468085108</v>
      </c>
      <c r="C39" s="162">
        <f t="shared" si="7"/>
        <v>72.340425531914889</v>
      </c>
      <c r="D39" s="29" t="s">
        <v>382</v>
      </c>
      <c r="E39" s="137">
        <v>8.5106382978723403</v>
      </c>
      <c r="F39" s="117">
        <v>19.148936170212767</v>
      </c>
      <c r="G39" s="117">
        <v>27.659574468085108</v>
      </c>
      <c r="H39" s="117">
        <v>13.829787234042554</v>
      </c>
      <c r="I39" s="138">
        <v>30.851063829787233</v>
      </c>
      <c r="J39" s="106">
        <v>94</v>
      </c>
    </row>
    <row r="40" spans="1:13" x14ac:dyDescent="0.25">
      <c r="A40" s="41" t="s">
        <v>331</v>
      </c>
      <c r="B40" s="164">
        <f t="shared" si="6"/>
        <v>14.893617021276595</v>
      </c>
      <c r="C40" s="162">
        <f t="shared" si="7"/>
        <v>85.106382978723389</v>
      </c>
      <c r="D40" s="29" t="s">
        <v>383</v>
      </c>
      <c r="E40" s="137">
        <v>4.2553191489361701</v>
      </c>
      <c r="F40" s="117">
        <v>10.638297872340425</v>
      </c>
      <c r="G40" s="117">
        <v>20.212765957446805</v>
      </c>
      <c r="H40" s="117">
        <v>22.340425531914892</v>
      </c>
      <c r="I40" s="138">
        <v>42.553191489361701</v>
      </c>
      <c r="J40" s="106">
        <v>94</v>
      </c>
    </row>
    <row r="41" spans="1:13" x14ac:dyDescent="0.25">
      <c r="A41" s="41" t="s">
        <v>332</v>
      </c>
      <c r="B41" s="164">
        <f t="shared" si="6"/>
        <v>31.914893617021278</v>
      </c>
      <c r="C41" s="162">
        <f t="shared" si="7"/>
        <v>68.085106382978722</v>
      </c>
      <c r="D41" s="29" t="s">
        <v>394</v>
      </c>
      <c r="E41" s="137">
        <v>4.2553191489361701</v>
      </c>
      <c r="F41" s="117">
        <v>27.659574468085108</v>
      </c>
      <c r="G41" s="117">
        <v>27.659574468085108</v>
      </c>
      <c r="H41" s="117">
        <v>25.531914893617021</v>
      </c>
      <c r="I41" s="138">
        <v>14.893617021276595</v>
      </c>
      <c r="J41" s="106">
        <v>94</v>
      </c>
    </row>
    <row r="42" spans="1:13" x14ac:dyDescent="0.25">
      <c r="A42" s="39" t="s">
        <v>333</v>
      </c>
      <c r="B42" s="165">
        <f t="shared" si="6"/>
        <v>15.384615384615385</v>
      </c>
      <c r="C42" s="163">
        <f t="shared" si="7"/>
        <v>84.615384615384613</v>
      </c>
      <c r="D42" s="32" t="s">
        <v>384</v>
      </c>
      <c r="E42" s="145">
        <v>3.296703296703297</v>
      </c>
      <c r="F42" s="123">
        <v>12.087912087912088</v>
      </c>
      <c r="G42" s="123">
        <v>12.087912087912088</v>
      </c>
      <c r="H42" s="123">
        <v>18.681318681318682</v>
      </c>
      <c r="I42" s="146">
        <v>53.846153846153847</v>
      </c>
      <c r="J42" s="107">
        <v>91</v>
      </c>
    </row>
    <row r="45" spans="1:13" x14ac:dyDescent="0.25">
      <c r="A45" s="1" t="s">
        <v>405</v>
      </c>
      <c r="B45" s="1"/>
      <c r="C45" s="1"/>
      <c r="D45" s="1"/>
    </row>
    <row r="46" spans="1:13" ht="15.75" thickBot="1" x14ac:dyDescent="0.3">
      <c r="A46" s="42"/>
      <c r="B46" s="5" t="s">
        <v>56</v>
      </c>
      <c r="C46" s="35"/>
      <c r="D46" s="36"/>
      <c r="E46" s="5" t="s">
        <v>47</v>
      </c>
      <c r="F46" s="98"/>
      <c r="G46" s="98"/>
      <c r="H46" s="98"/>
      <c r="I46" s="6"/>
      <c r="J46" s="7"/>
      <c r="K46" s="99"/>
      <c r="L46" s="99"/>
      <c r="M46" s="99"/>
    </row>
    <row r="47" spans="1:13" ht="36.75" thickBot="1" x14ac:dyDescent="0.3">
      <c r="A47" s="166"/>
      <c r="B47" s="167" t="s">
        <v>150</v>
      </c>
      <c r="C47" s="160" t="s">
        <v>151</v>
      </c>
      <c r="D47" s="168" t="s">
        <v>162</v>
      </c>
      <c r="E47" s="9" t="s">
        <v>113</v>
      </c>
      <c r="F47" s="10" t="s">
        <v>114</v>
      </c>
      <c r="G47" s="10" t="s">
        <v>115</v>
      </c>
      <c r="H47" s="10" t="s">
        <v>116</v>
      </c>
      <c r="I47" s="11" t="s">
        <v>117</v>
      </c>
      <c r="J47" s="136" t="s">
        <v>5</v>
      </c>
    </row>
    <row r="48" spans="1:13" x14ac:dyDescent="0.25">
      <c r="A48" s="41" t="s">
        <v>328</v>
      </c>
      <c r="B48" s="164">
        <f>E48+F48</f>
        <v>38.679245283018872</v>
      </c>
      <c r="C48" s="162">
        <f>G48+H48+I48</f>
        <v>61.320754716981135</v>
      </c>
      <c r="D48" s="29" t="s">
        <v>385</v>
      </c>
      <c r="E48" s="137">
        <v>8.4905660377358494</v>
      </c>
      <c r="F48" s="117">
        <v>30.188679245283019</v>
      </c>
      <c r="G48" s="117">
        <v>30.188679245283019</v>
      </c>
      <c r="H48" s="117">
        <v>21.69811320754717</v>
      </c>
      <c r="I48" s="138">
        <v>9.433962264150944</v>
      </c>
      <c r="J48" s="106">
        <v>106</v>
      </c>
    </row>
    <row r="49" spans="1:13" x14ac:dyDescent="0.25">
      <c r="A49" s="41" t="s">
        <v>329</v>
      </c>
      <c r="B49" s="164">
        <f t="shared" ref="B49:B53" si="8">E49+F49</f>
        <v>20</v>
      </c>
      <c r="C49" s="162">
        <f t="shared" ref="C49:C53" si="9">G49+H49+I49</f>
        <v>80</v>
      </c>
      <c r="D49" s="29" t="s">
        <v>386</v>
      </c>
      <c r="E49" s="137">
        <v>3.8095238095238098</v>
      </c>
      <c r="F49" s="117">
        <v>16.19047619047619</v>
      </c>
      <c r="G49" s="117">
        <v>22.857142857142858</v>
      </c>
      <c r="H49" s="117">
        <v>22.857142857142858</v>
      </c>
      <c r="I49" s="138">
        <v>34.285714285714285</v>
      </c>
      <c r="J49" s="106">
        <v>105</v>
      </c>
    </row>
    <row r="50" spans="1:13" x14ac:dyDescent="0.25">
      <c r="A50" s="41" t="s">
        <v>330</v>
      </c>
      <c r="B50" s="164">
        <f t="shared" si="8"/>
        <v>19.047619047619047</v>
      </c>
      <c r="C50" s="162">
        <f t="shared" si="9"/>
        <v>80.952380952380963</v>
      </c>
      <c r="D50" s="29" t="s">
        <v>353</v>
      </c>
      <c r="E50" s="137">
        <v>2.8571428571428572</v>
      </c>
      <c r="F50" s="117">
        <v>16.19047619047619</v>
      </c>
      <c r="G50" s="117">
        <v>20.952380952380953</v>
      </c>
      <c r="H50" s="117">
        <v>22.857142857142858</v>
      </c>
      <c r="I50" s="138">
        <v>37.142857142857146</v>
      </c>
      <c r="J50" s="106">
        <v>105</v>
      </c>
    </row>
    <row r="51" spans="1:13" x14ac:dyDescent="0.25">
      <c r="A51" s="41" t="s">
        <v>331</v>
      </c>
      <c r="B51" s="164">
        <f t="shared" si="8"/>
        <v>14.563106796116505</v>
      </c>
      <c r="C51" s="162">
        <f t="shared" si="9"/>
        <v>85.4368932038835</v>
      </c>
      <c r="D51" s="29" t="s">
        <v>82</v>
      </c>
      <c r="E51" s="137">
        <v>2.912621359223301</v>
      </c>
      <c r="F51" s="117">
        <v>11.650485436893204</v>
      </c>
      <c r="G51" s="117">
        <v>16.50485436893204</v>
      </c>
      <c r="H51" s="117">
        <v>32.038834951456316</v>
      </c>
      <c r="I51" s="138">
        <v>36.893203883495147</v>
      </c>
      <c r="J51" s="106">
        <v>103</v>
      </c>
    </row>
    <row r="52" spans="1:13" x14ac:dyDescent="0.25">
      <c r="A52" s="41" t="s">
        <v>332</v>
      </c>
      <c r="B52" s="164">
        <f t="shared" si="8"/>
        <v>40.952380952380949</v>
      </c>
      <c r="C52" s="162">
        <f t="shared" si="9"/>
        <v>59.047619047619051</v>
      </c>
      <c r="D52" s="29" t="s">
        <v>276</v>
      </c>
      <c r="E52" s="137">
        <v>8.5714285714285712</v>
      </c>
      <c r="F52" s="117">
        <v>32.38095238095238</v>
      </c>
      <c r="G52" s="117">
        <v>29.523809523809526</v>
      </c>
      <c r="H52" s="117">
        <v>20.952380952380953</v>
      </c>
      <c r="I52" s="138">
        <v>8.5714285714285712</v>
      </c>
      <c r="J52" s="106">
        <v>105</v>
      </c>
    </row>
    <row r="53" spans="1:13" x14ac:dyDescent="0.25">
      <c r="A53" s="39" t="s">
        <v>333</v>
      </c>
      <c r="B53" s="165">
        <f t="shared" si="8"/>
        <v>8.6538461538461551</v>
      </c>
      <c r="C53" s="163">
        <f t="shared" si="9"/>
        <v>91.34615384615384</v>
      </c>
      <c r="D53" s="32" t="s">
        <v>387</v>
      </c>
      <c r="E53" s="145">
        <v>3.8461538461538463</v>
      </c>
      <c r="F53" s="123">
        <v>4.8076923076923084</v>
      </c>
      <c r="G53" s="123">
        <v>14.423076923076922</v>
      </c>
      <c r="H53" s="123">
        <v>22.115384615384613</v>
      </c>
      <c r="I53" s="146">
        <v>54.807692307692314</v>
      </c>
      <c r="J53" s="107">
        <v>104</v>
      </c>
    </row>
    <row r="56" spans="1:13" x14ac:dyDescent="0.25">
      <c r="A56" s="1" t="s">
        <v>406</v>
      </c>
      <c r="B56" s="1"/>
      <c r="C56" s="1"/>
      <c r="D56" s="1"/>
    </row>
    <row r="57" spans="1:13" ht="15.75" thickBot="1" x14ac:dyDescent="0.3">
      <c r="A57" s="42"/>
      <c r="B57" s="5" t="s">
        <v>56</v>
      </c>
      <c r="C57" s="35"/>
      <c r="D57" s="36"/>
      <c r="E57" s="5" t="s">
        <v>47</v>
      </c>
      <c r="F57" s="98"/>
      <c r="G57" s="98"/>
      <c r="H57" s="98"/>
      <c r="I57" s="6"/>
      <c r="J57" s="7"/>
      <c r="K57" s="99"/>
      <c r="L57" s="99"/>
      <c r="M57" s="99"/>
    </row>
    <row r="58" spans="1:13" ht="36.75" thickBot="1" x14ac:dyDescent="0.3">
      <c r="A58" s="166"/>
      <c r="B58" s="167" t="s">
        <v>150</v>
      </c>
      <c r="C58" s="160" t="s">
        <v>151</v>
      </c>
      <c r="D58" s="168" t="s">
        <v>162</v>
      </c>
      <c r="E58" s="9" t="s">
        <v>113</v>
      </c>
      <c r="F58" s="10" t="s">
        <v>114</v>
      </c>
      <c r="G58" s="10" t="s">
        <v>115</v>
      </c>
      <c r="H58" s="10" t="s">
        <v>116</v>
      </c>
      <c r="I58" s="11" t="s">
        <v>117</v>
      </c>
      <c r="J58" s="136" t="s">
        <v>5</v>
      </c>
    </row>
    <row r="59" spans="1:13" x14ac:dyDescent="0.25">
      <c r="A59" s="41" t="s">
        <v>328</v>
      </c>
      <c r="B59" s="164">
        <f>E59+F59</f>
        <v>29.702970297029708</v>
      </c>
      <c r="C59" s="162">
        <f>G59+H59+I59</f>
        <v>70.297029702970306</v>
      </c>
      <c r="D59" s="29" t="s">
        <v>388</v>
      </c>
      <c r="E59" s="137">
        <v>1.9801980198019802</v>
      </c>
      <c r="F59" s="117">
        <v>27.722772277227726</v>
      </c>
      <c r="G59" s="117">
        <v>38.613861386138616</v>
      </c>
      <c r="H59" s="117">
        <v>20.792079207920793</v>
      </c>
      <c r="I59" s="138">
        <v>10.891089108910892</v>
      </c>
      <c r="J59" s="106">
        <v>101</v>
      </c>
    </row>
    <row r="60" spans="1:13" x14ac:dyDescent="0.25">
      <c r="A60" s="41" t="s">
        <v>329</v>
      </c>
      <c r="B60" s="164">
        <f t="shared" ref="B60:B64" si="10">E60+F60</f>
        <v>21.359223300970871</v>
      </c>
      <c r="C60" s="162">
        <f t="shared" ref="C60:C64" si="11">G60+H60+I60</f>
        <v>78.640776699029132</v>
      </c>
      <c r="D60" s="29" t="s">
        <v>389</v>
      </c>
      <c r="E60" s="137">
        <v>3.8834951456310676</v>
      </c>
      <c r="F60" s="117">
        <v>17.475728155339805</v>
      </c>
      <c r="G60" s="117">
        <v>31.067961165048541</v>
      </c>
      <c r="H60" s="117">
        <v>25.242718446601941</v>
      </c>
      <c r="I60" s="138">
        <v>22.330097087378643</v>
      </c>
      <c r="J60" s="106">
        <v>103</v>
      </c>
    </row>
    <row r="61" spans="1:13" x14ac:dyDescent="0.25">
      <c r="A61" s="41" t="s">
        <v>330</v>
      </c>
      <c r="B61" s="164">
        <f t="shared" si="10"/>
        <v>25.490196078431371</v>
      </c>
      <c r="C61" s="162">
        <f t="shared" si="11"/>
        <v>74.509803921568619</v>
      </c>
      <c r="D61" s="29" t="s">
        <v>390</v>
      </c>
      <c r="E61" s="137">
        <v>4.9019607843137258</v>
      </c>
      <c r="F61" s="117">
        <v>20.588235294117645</v>
      </c>
      <c r="G61" s="117">
        <v>27.450980392156865</v>
      </c>
      <c r="H61" s="117">
        <v>25.490196078431371</v>
      </c>
      <c r="I61" s="138">
        <v>21.568627450980394</v>
      </c>
      <c r="J61" s="106">
        <v>102</v>
      </c>
    </row>
    <row r="62" spans="1:13" x14ac:dyDescent="0.25">
      <c r="A62" s="41" t="s">
        <v>331</v>
      </c>
      <c r="B62" s="164">
        <f t="shared" si="10"/>
        <v>19.801980198019802</v>
      </c>
      <c r="C62" s="162">
        <f t="shared" si="11"/>
        <v>80.198019801980195</v>
      </c>
      <c r="D62" s="29" t="s">
        <v>391</v>
      </c>
      <c r="E62" s="137">
        <v>0.99009900990099009</v>
      </c>
      <c r="F62" s="117">
        <v>18.811881188118811</v>
      </c>
      <c r="G62" s="117">
        <v>31.683168316831683</v>
      </c>
      <c r="H62" s="117">
        <v>22.772277227722775</v>
      </c>
      <c r="I62" s="138">
        <v>25.742574257425744</v>
      </c>
      <c r="J62" s="106">
        <v>101</v>
      </c>
    </row>
    <row r="63" spans="1:13" x14ac:dyDescent="0.25">
      <c r="A63" s="41" t="s">
        <v>332</v>
      </c>
      <c r="B63" s="164">
        <f t="shared" si="10"/>
        <v>35.294117647058819</v>
      </c>
      <c r="C63" s="162">
        <f t="shared" si="11"/>
        <v>64.705882352941188</v>
      </c>
      <c r="D63" s="29" t="s">
        <v>392</v>
      </c>
      <c r="E63" s="137">
        <v>3.9215686274509802</v>
      </c>
      <c r="F63" s="117">
        <v>31.372549019607842</v>
      </c>
      <c r="G63" s="117">
        <v>29.411764705882355</v>
      </c>
      <c r="H63" s="117">
        <v>21.568627450980394</v>
      </c>
      <c r="I63" s="138">
        <v>13.725490196078432</v>
      </c>
      <c r="J63" s="106">
        <v>102</v>
      </c>
    </row>
    <row r="64" spans="1:13" x14ac:dyDescent="0.25">
      <c r="A64" s="39" t="s">
        <v>333</v>
      </c>
      <c r="B64" s="165">
        <f t="shared" si="10"/>
        <v>15.151515151515152</v>
      </c>
      <c r="C64" s="163">
        <f t="shared" si="11"/>
        <v>84.848484848484844</v>
      </c>
      <c r="D64" s="32" t="s">
        <v>393</v>
      </c>
      <c r="E64" s="145">
        <v>3.0303030303030303</v>
      </c>
      <c r="F64" s="123">
        <v>12.121212121212121</v>
      </c>
      <c r="G64" s="123">
        <v>28.28282828282828</v>
      </c>
      <c r="H64" s="123">
        <v>29.292929292929294</v>
      </c>
      <c r="I64" s="146">
        <v>27.27272727272727</v>
      </c>
      <c r="J64" s="107">
        <v>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9EAD8-A76C-4B16-9B9E-68FB785EF16C}">
  <dimension ref="A1"/>
  <sheetViews>
    <sheetView workbookViewId="0">
      <selection activeCell="M15" sqref="M15"/>
    </sheetView>
  </sheetViews>
  <sheetFormatPr defaultRowHeight="15" x14ac:dyDescent="0.25"/>
  <cols>
    <col min="1" max="16384" width="9.140625" style="40"/>
  </cols>
  <sheetData>
    <row r="1" spans="1:1" x14ac:dyDescent="0.25">
      <c r="A1" s="1" t="s">
        <v>407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Tabell B1-B4</vt:lpstr>
      <vt:lpstr>Tabell B5-B10</vt:lpstr>
      <vt:lpstr>Tabell B11-B19</vt:lpstr>
      <vt:lpstr>Tabell B20-B28</vt:lpstr>
      <vt:lpstr>Tabell B29-B34</vt:lpstr>
      <vt:lpstr>Tabell B35-B37</vt:lpstr>
      <vt:lpstr>Tabeller B38-B43</vt:lpstr>
      <vt:lpstr>Tabeller B44-B49</vt:lpstr>
      <vt:lpstr>Konfidensintervall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Anna-Lena Beutgen</dc:creator>
  <cp:lastModifiedBy>Anna-Lena Beutgen</cp:lastModifiedBy>
  <dcterms:created xsi:type="dcterms:W3CDTF">2012-12-18T09:23:48Z</dcterms:created>
  <dcterms:modified xsi:type="dcterms:W3CDTF">2023-01-20T15:45:15Z</dcterms:modified>
</cp:coreProperties>
</file>